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dministateur\FFSE Dropbox\FFSE 4\COMPETITION (1)\JEUX NATIONAUX\2024 MARTINIQUE\Sports\Badminton\"/>
    </mc:Choice>
  </mc:AlternateContent>
  <xr:revisionPtr revIDLastSave="0" documentId="13_ncr:1_{6FAB2BC8-6EE4-4024-8CF8-09DF11DEDF2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ixte 7 EQUIPES Poule unique" sheetId="15" r:id="rId1"/>
    <sheet name="Hommes Poule A" sheetId="12" r:id="rId2"/>
    <sheet name="Hommes Poule B" sheetId="13" r:id="rId3"/>
    <sheet name="Hommes Phases finales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3" roundtripDataSignature="AMtx7miM7lpj7Ei/9iJU4p4wF6j4LgctEA=="/>
    </ext>
  </extLst>
</workbook>
</file>

<file path=xl/calcChain.xml><?xml version="1.0" encoding="utf-8"?>
<calcChain xmlns="http://schemas.openxmlformats.org/spreadsheetml/2006/main">
  <c r="D37" i="15" l="1"/>
  <c r="G38" i="15"/>
  <c r="D38" i="15"/>
  <c r="G37" i="15"/>
  <c r="G36" i="15"/>
  <c r="D36" i="15"/>
  <c r="G35" i="15"/>
  <c r="D35" i="15"/>
  <c r="G34" i="15"/>
  <c r="D34" i="15"/>
  <c r="G33" i="15"/>
  <c r="D33" i="15"/>
  <c r="G32" i="15"/>
  <c r="D32" i="15"/>
  <c r="G31" i="15"/>
  <c r="D31" i="15"/>
  <c r="G30" i="15"/>
  <c r="G29" i="15"/>
  <c r="D29" i="15"/>
  <c r="G28" i="15"/>
  <c r="D28" i="15"/>
  <c r="G27" i="15"/>
  <c r="D27" i="15"/>
  <c r="G26" i="15"/>
  <c r="D26" i="15"/>
  <c r="G25" i="15"/>
  <c r="D25" i="15"/>
  <c r="G24" i="15"/>
  <c r="D24" i="15"/>
  <c r="G23" i="15"/>
  <c r="D23" i="15"/>
  <c r="G22" i="15"/>
  <c r="D22" i="15"/>
  <c r="G21" i="15"/>
  <c r="D21" i="15"/>
  <c r="D30" i="15"/>
  <c r="G20" i="15"/>
  <c r="D20" i="15"/>
  <c r="G19" i="15"/>
  <c r="D19" i="15"/>
  <c r="G18" i="15"/>
  <c r="D18" i="15"/>
  <c r="S16" i="15"/>
  <c r="R16" i="15"/>
  <c r="T16" i="15" s="1"/>
  <c r="Q16" i="15"/>
  <c r="J16" i="15"/>
  <c r="S15" i="15"/>
  <c r="R15" i="15"/>
  <c r="T15" i="15" s="1"/>
  <c r="Q15" i="15"/>
  <c r="J15" i="15"/>
  <c r="S14" i="15"/>
  <c r="R14" i="15"/>
  <c r="T14" i="15" s="1"/>
  <c r="Q14" i="15"/>
  <c r="J14" i="15"/>
  <c r="S13" i="15"/>
  <c r="R13" i="15"/>
  <c r="T13" i="15" s="1"/>
  <c r="Q13" i="15"/>
  <c r="J13" i="15"/>
  <c r="T12" i="15"/>
  <c r="S12" i="15"/>
  <c r="R12" i="15"/>
  <c r="Q12" i="15"/>
  <c r="J12" i="15"/>
  <c r="S11" i="15"/>
  <c r="R11" i="15"/>
  <c r="T11" i="15" s="1"/>
  <c r="Q11" i="15"/>
  <c r="J11" i="15"/>
  <c r="S10" i="15"/>
  <c r="R10" i="15"/>
  <c r="T10" i="15" s="1"/>
  <c r="Q10" i="15"/>
  <c r="J10" i="15"/>
  <c r="J8" i="15"/>
  <c r="G17" i="13" l="1"/>
  <c r="D20" i="13" s="1"/>
  <c r="D17" i="13"/>
  <c r="D19" i="13" s="1"/>
  <c r="G16" i="13"/>
  <c r="D16" i="13"/>
  <c r="G15" i="13"/>
  <c r="D15" i="13"/>
  <c r="G20" i="13" s="1"/>
  <c r="L12" i="13"/>
  <c r="O12" i="13" s="1"/>
  <c r="J12" i="13"/>
  <c r="O11" i="13"/>
  <c r="K11" i="13"/>
  <c r="J11" i="13"/>
  <c r="O10" i="13"/>
  <c r="L10" i="13"/>
  <c r="K10" i="13"/>
  <c r="J10" i="13"/>
  <c r="G17" i="12"/>
  <c r="G19" i="12" s="1"/>
  <c r="D17" i="12"/>
  <c r="D19" i="12" s="1"/>
  <c r="G16" i="12"/>
  <c r="D16" i="12"/>
  <c r="G15" i="12"/>
  <c r="D15" i="12"/>
  <c r="G18" i="12" s="1"/>
  <c r="L12" i="12"/>
  <c r="O12" i="12" s="1"/>
  <c r="J12" i="12"/>
  <c r="K11" i="12"/>
  <c r="O11" i="12" s="1"/>
  <c r="J11" i="12"/>
  <c r="L10" i="12"/>
  <c r="K10" i="12"/>
  <c r="O10" i="12" s="1"/>
  <c r="J10" i="12"/>
  <c r="D20" i="12" l="1"/>
  <c r="D18" i="12"/>
  <c r="G20" i="12"/>
  <c r="D18" i="13"/>
  <c r="G18" i="13"/>
  <c r="G19" i="13"/>
</calcChain>
</file>

<file path=xl/sharedStrings.xml><?xml version="1.0" encoding="utf-8"?>
<sst xmlns="http://schemas.openxmlformats.org/spreadsheetml/2006/main" count="223" uniqueCount="84">
  <si>
    <t>Poule A</t>
  </si>
  <si>
    <t>Classement</t>
  </si>
  <si>
    <t>2 points</t>
  </si>
  <si>
    <t>1 point</t>
  </si>
  <si>
    <t>Clubs</t>
  </si>
  <si>
    <t>M1</t>
  </si>
  <si>
    <t>M2</t>
  </si>
  <si>
    <t>M3</t>
  </si>
  <si>
    <t>M4</t>
  </si>
  <si>
    <t xml:space="preserve">Total </t>
  </si>
  <si>
    <t>SG</t>
  </si>
  <si>
    <t>SP</t>
  </si>
  <si>
    <t>SA</t>
  </si>
  <si>
    <t>PM</t>
  </si>
  <si>
    <t>PE</t>
  </si>
  <si>
    <t>Diff</t>
  </si>
  <si>
    <t xml:space="preserve">Matchs en 2 sets gagnants de 21 points </t>
  </si>
  <si>
    <t>Terrain</t>
  </si>
  <si>
    <t>Date</t>
  </si>
  <si>
    <t>Horaire</t>
  </si>
  <si>
    <t>Rencontres</t>
  </si>
  <si>
    <t>Resultats</t>
  </si>
  <si>
    <t>Poule B</t>
  </si>
  <si>
    <t>1er Poule A</t>
  </si>
  <si>
    <t>1er Poule B</t>
  </si>
  <si>
    <t>Phases Finales Hommes</t>
  </si>
  <si>
    <t>Finale</t>
  </si>
  <si>
    <t>resultat</t>
  </si>
  <si>
    <t>3ème place</t>
  </si>
  <si>
    <t>5ème place</t>
  </si>
  <si>
    <t>Badminton Hommes</t>
  </si>
  <si>
    <t>9h00</t>
  </si>
  <si>
    <t>10h30</t>
  </si>
  <si>
    <t>10H30</t>
  </si>
  <si>
    <t>12H00</t>
  </si>
  <si>
    <t>Présence sur le site au plus tard 30 minutes avant le début de la première rencontre</t>
  </si>
  <si>
    <t>ASC AFD 1</t>
  </si>
  <si>
    <t>ASC AFD 2</t>
  </si>
  <si>
    <t>Badminton Mixte et Féminin</t>
  </si>
  <si>
    <t>11h00</t>
  </si>
  <si>
    <t>13h00</t>
  </si>
  <si>
    <t>ASC AFD 3</t>
  </si>
  <si>
    <t>ASC AFD 4</t>
  </si>
  <si>
    <t>9H00</t>
  </si>
  <si>
    <t>11H00</t>
  </si>
  <si>
    <t>2e Poule A</t>
  </si>
  <si>
    <t>2e Poule B</t>
  </si>
  <si>
    <t>3e Poule A</t>
  </si>
  <si>
    <t>3e Poule B</t>
  </si>
  <si>
    <t>BANQUE DE France</t>
  </si>
  <si>
    <t xml:space="preserve">ACADEMIE </t>
  </si>
  <si>
    <t>CACEM +40</t>
  </si>
  <si>
    <t>DIGICEL</t>
  </si>
  <si>
    <t>ESPACE SUD</t>
  </si>
  <si>
    <t>1-2</t>
  </si>
  <si>
    <t>3-4</t>
  </si>
  <si>
    <t>EQUIPE 1</t>
  </si>
  <si>
    <t>J.MERLINI(Alizes Fret)/S.NIAYE (Partage&amp;Vie)</t>
  </si>
  <si>
    <t>Poule Unique</t>
  </si>
  <si>
    <t>M5</t>
  </si>
  <si>
    <t>M6</t>
  </si>
  <si>
    <t>TOTAL</t>
  </si>
  <si>
    <t>SC</t>
  </si>
  <si>
    <t>DIF</t>
  </si>
  <si>
    <t>Matchs en 2 sets gagnants de 21 points</t>
  </si>
  <si>
    <t>Résultats</t>
  </si>
  <si>
    <t>LIEU</t>
  </si>
  <si>
    <t xml:space="preserve"> </t>
  </si>
  <si>
    <t xml:space="preserve">  </t>
  </si>
  <si>
    <t>DIGICEL FEMMES</t>
  </si>
  <si>
    <t xml:space="preserve">CACEM </t>
  </si>
  <si>
    <t>WITE (CACEM)/ NOLLET(ESPACE SUD)</t>
  </si>
  <si>
    <t>EQUIPE 1 (FEMMES)</t>
  </si>
  <si>
    <t>13H00</t>
  </si>
  <si>
    <t>10H00</t>
  </si>
  <si>
    <t>Badminton Mixte et Feminin</t>
  </si>
  <si>
    <t>Forfait</t>
  </si>
  <si>
    <t>-1 point</t>
  </si>
  <si>
    <t>Victoire 3-0</t>
  </si>
  <si>
    <t>Victoire 2-1</t>
  </si>
  <si>
    <t>0 point</t>
  </si>
  <si>
    <t>3 points</t>
  </si>
  <si>
    <t>Défaite 1-2</t>
  </si>
  <si>
    <t>Défaite 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</si>
</sst>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212529"/>
      <name val="Calibri"/>
      <family val="2"/>
      <scheme val="minor"/>
    </font>
    <font>
      <b/>
      <sz val="9"/>
      <color rgb="FF212529"/>
      <name val="&quot;Lucida Console&quot;"/>
    </font>
    <font>
      <sz val="9"/>
      <color rgb="FF212529"/>
      <name val="&quot;Lucida Console&quot;"/>
    </font>
    <font>
      <sz val="12"/>
      <name val="Calibri"/>
      <family val="2"/>
    </font>
    <font>
      <sz val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</fills>
  <borders count="7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2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9" xfId="0" applyFont="1" applyBorder="1"/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/>
    <xf numFmtId="16" fontId="12" fillId="0" borderId="9" xfId="0" applyNumberFormat="1" applyFont="1" applyBorder="1" applyAlignment="1">
      <alignment horizontal="center"/>
    </xf>
    <xf numFmtId="20" fontId="12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7" fillId="4" borderId="0" xfId="0" applyFont="1" applyFill="1"/>
    <xf numFmtId="0" fontId="12" fillId="4" borderId="0" xfId="0" applyFont="1" applyFill="1" applyAlignment="1">
      <alignment horizontal="center" vertical="center"/>
    </xf>
    <xf numFmtId="16" fontId="12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16" fontId="12" fillId="0" borderId="17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/>
    <xf numFmtId="0" fontId="7" fillId="0" borderId="33" xfId="0" applyFont="1" applyBorder="1"/>
    <xf numFmtId="0" fontId="7" fillId="0" borderId="34" xfId="0" applyFont="1" applyBorder="1"/>
    <xf numFmtId="0" fontId="7" fillId="0" borderId="3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/>
    <xf numFmtId="0" fontId="7" fillId="0" borderId="37" xfId="0" applyFont="1" applyBorder="1"/>
    <xf numFmtId="0" fontId="9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49" fontId="8" fillId="3" borderId="21" xfId="0" applyNumberFormat="1" applyFont="1" applyFill="1" applyBorder="1" applyAlignment="1">
      <alignment horizontal="center"/>
    </xf>
    <xf numFmtId="16" fontId="12" fillId="0" borderId="22" xfId="0" applyNumberFormat="1" applyFont="1" applyBorder="1" applyAlignment="1">
      <alignment horizontal="center"/>
    </xf>
    <xf numFmtId="20" fontId="12" fillId="0" borderId="22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16" fontId="12" fillId="0" borderId="35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/>
    </xf>
    <xf numFmtId="0" fontId="8" fillId="3" borderId="32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7" fillId="3" borderId="32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49" fontId="8" fillId="3" borderId="47" xfId="0" applyNumberFormat="1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/>
    </xf>
    <xf numFmtId="49" fontId="7" fillId="3" borderId="34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49" fontId="7" fillId="3" borderId="32" xfId="0" applyNumberFormat="1" applyFont="1" applyFill="1" applyBorder="1" applyAlignment="1">
      <alignment horizontal="center" vertical="center"/>
    </xf>
    <xf numFmtId="49" fontId="8" fillId="3" borderId="50" xfId="0" applyNumberFormat="1" applyFont="1" applyFill="1" applyBorder="1" applyAlignment="1">
      <alignment horizontal="center"/>
    </xf>
    <xf numFmtId="0" fontId="1" fillId="0" borderId="0" xfId="2"/>
    <xf numFmtId="0" fontId="21" fillId="0" borderId="0" xfId="2" applyFont="1"/>
    <xf numFmtId="0" fontId="24" fillId="0" borderId="0" xfId="2" applyFont="1"/>
    <xf numFmtId="0" fontId="24" fillId="0" borderId="0" xfId="2" applyFont="1" applyAlignment="1">
      <alignment horizontal="center"/>
    </xf>
    <xf numFmtId="0" fontId="24" fillId="0" borderId="54" xfId="2" applyFont="1" applyBorder="1" applyAlignment="1">
      <alignment horizontal="center"/>
    </xf>
    <xf numFmtId="0" fontId="24" fillId="0" borderId="55" xfId="2" applyFont="1" applyBorder="1" applyAlignment="1">
      <alignment horizontal="center"/>
    </xf>
    <xf numFmtId="0" fontId="24" fillId="0" borderId="56" xfId="2" applyFont="1" applyBorder="1" applyAlignment="1">
      <alignment horizontal="center"/>
    </xf>
    <xf numFmtId="0" fontId="19" fillId="0" borderId="57" xfId="2" applyFont="1" applyBorder="1" applyAlignment="1">
      <alignment horizontal="center"/>
    </xf>
    <xf numFmtId="0" fontId="19" fillId="0" borderId="58" xfId="2" applyFont="1" applyBorder="1" applyAlignment="1">
      <alignment horizontal="center"/>
    </xf>
    <xf numFmtId="0" fontId="19" fillId="0" borderId="59" xfId="2" applyFont="1" applyBorder="1" applyAlignment="1">
      <alignment horizontal="center"/>
    </xf>
    <xf numFmtId="0" fontId="24" fillId="0" borderId="32" xfId="2" applyFont="1" applyBorder="1"/>
    <xf numFmtId="0" fontId="24" fillId="0" borderId="5" xfId="2" applyFont="1" applyBorder="1"/>
    <xf numFmtId="0" fontId="24" fillId="0" borderId="9" xfId="2" applyFont="1" applyBorder="1" applyAlignment="1">
      <alignment horizontal="center"/>
    </xf>
    <xf numFmtId="0" fontId="26" fillId="0" borderId="4" xfId="2" applyFont="1" applyBorder="1" applyAlignment="1">
      <alignment horizontal="center"/>
    </xf>
    <xf numFmtId="0" fontId="24" fillId="0" borderId="60" xfId="2" applyFont="1" applyBorder="1" applyAlignment="1">
      <alignment horizontal="center"/>
    </xf>
    <xf numFmtId="0" fontId="24" fillId="0" borderId="61" xfId="2" applyFont="1" applyBorder="1" applyAlignment="1">
      <alignment horizontal="center"/>
    </xf>
    <xf numFmtId="0" fontId="24" fillId="0" borderId="62" xfId="2" applyFont="1" applyBorder="1" applyAlignment="1">
      <alignment horizontal="center"/>
    </xf>
    <xf numFmtId="0" fontId="28" fillId="0" borderId="15" xfId="2" applyFont="1" applyBorder="1" applyAlignment="1">
      <alignment horizontal="center" vertical="center"/>
    </xf>
    <xf numFmtId="0" fontId="28" fillId="0" borderId="9" xfId="2" applyFont="1" applyBorder="1" applyAlignment="1">
      <alignment horizontal="center" vertical="center"/>
    </xf>
    <xf numFmtId="0" fontId="28" fillId="0" borderId="16" xfId="2" applyFont="1" applyBorder="1" applyAlignment="1">
      <alignment horizontal="center" vertical="center"/>
    </xf>
    <xf numFmtId="0" fontId="28" fillId="0" borderId="17" xfId="2" applyFont="1" applyBorder="1" applyAlignment="1">
      <alignment horizontal="center" vertical="center"/>
    </xf>
    <xf numFmtId="0" fontId="28" fillId="0" borderId="17" xfId="2" applyFont="1" applyBorder="1"/>
    <xf numFmtId="0" fontId="28" fillId="0" borderId="19" xfId="2" applyFont="1" applyBorder="1" applyAlignment="1">
      <alignment horizontal="center"/>
    </xf>
    <xf numFmtId="0" fontId="24" fillId="0" borderId="34" xfId="2" applyFont="1" applyBorder="1"/>
    <xf numFmtId="0" fontId="24" fillId="0" borderId="65" xfId="2" applyFont="1" applyBorder="1"/>
    <xf numFmtId="0" fontId="24" fillId="0" borderId="35" xfId="2" applyFont="1" applyBorder="1" applyAlignment="1">
      <alignment horizontal="center"/>
    </xf>
    <xf numFmtId="0" fontId="26" fillId="0" borderId="36" xfId="2" applyFont="1" applyBorder="1" applyAlignment="1">
      <alignment horizontal="center"/>
    </xf>
    <xf numFmtId="0" fontId="24" fillId="0" borderId="66" xfId="2" applyFont="1" applyBorder="1" applyAlignment="1">
      <alignment horizontal="center"/>
    </xf>
    <xf numFmtId="0" fontId="24" fillId="0" borderId="67" xfId="2" applyFont="1" applyBorder="1" applyAlignment="1">
      <alignment horizontal="center"/>
    </xf>
    <xf numFmtId="0" fontId="24" fillId="0" borderId="68" xfId="2" applyFont="1" applyBorder="1" applyAlignment="1">
      <alignment horizontal="center"/>
    </xf>
    <xf numFmtId="0" fontId="24" fillId="3" borderId="9" xfId="2" applyFont="1" applyFill="1" applyBorder="1" applyAlignment="1">
      <alignment horizontal="center" vertical="center"/>
    </xf>
    <xf numFmtId="16" fontId="28" fillId="0" borderId="9" xfId="2" applyNumberFormat="1" applyFont="1" applyBorder="1" applyAlignment="1">
      <alignment horizontal="center"/>
    </xf>
    <xf numFmtId="0" fontId="28" fillId="0" borderId="9" xfId="2" applyFont="1" applyBorder="1" applyAlignment="1">
      <alignment horizontal="center"/>
    </xf>
    <xf numFmtId="0" fontId="29" fillId="0" borderId="9" xfId="2" applyFont="1" applyBorder="1" applyAlignment="1">
      <alignment horizontal="center"/>
    </xf>
    <xf numFmtId="0" fontId="13" fillId="0" borderId="9" xfId="2" applyFont="1" applyBorder="1" applyAlignment="1">
      <alignment horizontal="center"/>
    </xf>
    <xf numFmtId="0" fontId="18" fillId="4" borderId="0" xfId="2" applyFont="1" applyFill="1"/>
    <xf numFmtId="0" fontId="30" fillId="4" borderId="0" xfId="2" applyFont="1" applyFill="1" applyAlignment="1">
      <alignment horizontal="center"/>
    </xf>
    <xf numFmtId="0" fontId="23" fillId="0" borderId="9" xfId="2" applyFont="1" applyBorder="1" applyAlignment="1">
      <alignment horizontal="center"/>
    </xf>
    <xf numFmtId="0" fontId="31" fillId="4" borderId="0" xfId="2" applyFont="1" applyFill="1" applyAlignment="1">
      <alignment horizontal="center"/>
    </xf>
    <xf numFmtId="0" fontId="32" fillId="4" borderId="0" xfId="2" applyFont="1" applyFill="1" applyAlignment="1">
      <alignment horizontal="right"/>
    </xf>
    <xf numFmtId="0" fontId="32" fillId="4" borderId="0" xfId="2" applyFont="1" applyFill="1"/>
    <xf numFmtId="0" fontId="7" fillId="0" borderId="9" xfId="2" applyFont="1" applyBorder="1" applyAlignment="1">
      <alignment horizontal="center"/>
    </xf>
    <xf numFmtId="0" fontId="24" fillId="3" borderId="35" xfId="2" applyFont="1" applyFill="1" applyBorder="1" applyAlignment="1">
      <alignment horizontal="center" vertical="center"/>
    </xf>
    <xf numFmtId="0" fontId="29" fillId="0" borderId="35" xfId="2" applyFont="1" applyBorder="1" applyAlignment="1">
      <alignment horizontal="center"/>
    </xf>
    <xf numFmtId="0" fontId="7" fillId="0" borderId="35" xfId="2" applyFont="1" applyBorder="1" applyAlignment="1">
      <alignment horizontal="center"/>
    </xf>
    <xf numFmtId="0" fontId="24" fillId="3" borderId="69" xfId="2" applyFont="1" applyFill="1" applyBorder="1" applyAlignment="1">
      <alignment horizontal="center" vertical="center"/>
    </xf>
    <xf numFmtId="16" fontId="28" fillId="0" borderId="69" xfId="2" applyNumberFormat="1" applyFont="1" applyBorder="1" applyAlignment="1">
      <alignment horizontal="center"/>
    </xf>
    <xf numFmtId="0" fontId="28" fillId="0" borderId="69" xfId="2" applyFont="1" applyBorder="1" applyAlignment="1">
      <alignment horizontal="center"/>
    </xf>
    <xf numFmtId="0" fontId="29" fillId="0" borderId="69" xfId="2" applyFont="1" applyBorder="1" applyAlignment="1">
      <alignment horizontal="center"/>
    </xf>
    <xf numFmtId="0" fontId="7" fillId="0" borderId="69" xfId="2" applyFont="1" applyBorder="1" applyAlignment="1">
      <alignment horizontal="center"/>
    </xf>
    <xf numFmtId="0" fontId="28" fillId="0" borderId="22" xfId="2" applyFont="1" applyBorder="1" applyAlignment="1">
      <alignment horizontal="center"/>
    </xf>
    <xf numFmtId="16" fontId="28" fillId="0" borderId="70" xfId="2" applyNumberFormat="1" applyFont="1" applyBorder="1" applyAlignment="1">
      <alignment horizontal="center"/>
    </xf>
    <xf numFmtId="0" fontId="24" fillId="3" borderId="22" xfId="2" applyFont="1" applyFill="1" applyBorder="1" applyAlignment="1">
      <alignment horizontal="center" vertical="center"/>
    </xf>
    <xf numFmtId="0" fontId="29" fillId="0" borderId="22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5" fillId="3" borderId="71" xfId="2" applyFont="1" applyFill="1" applyBorder="1" applyAlignment="1">
      <alignment horizontal="center" vertical="center"/>
    </xf>
    <xf numFmtId="0" fontId="28" fillId="0" borderId="71" xfId="2" applyFont="1" applyBorder="1" applyAlignment="1">
      <alignment horizontal="center"/>
    </xf>
    <xf numFmtId="0" fontId="33" fillId="0" borderId="71" xfId="2" applyFont="1" applyBorder="1" applyAlignment="1">
      <alignment horizontal="center"/>
    </xf>
    <xf numFmtId="0" fontId="5" fillId="0" borderId="71" xfId="2" applyFont="1" applyBorder="1" applyAlignment="1">
      <alignment horizontal="center"/>
    </xf>
    <xf numFmtId="16" fontId="28" fillId="0" borderId="72" xfId="2" applyNumberFormat="1" applyFont="1" applyBorder="1" applyAlignment="1">
      <alignment horizontal="center"/>
    </xf>
    <xf numFmtId="16" fontId="28" fillId="0" borderId="22" xfId="2" applyNumberFormat="1" applyFont="1" applyBorder="1" applyAlignment="1">
      <alignment horizontal="center"/>
    </xf>
    <xf numFmtId="0" fontId="12" fillId="0" borderId="22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2" fillId="0" borderId="35" xfId="2" applyFont="1" applyBorder="1" applyAlignment="1">
      <alignment horizontal="center"/>
    </xf>
    <xf numFmtId="0" fontId="13" fillId="0" borderId="35" xfId="2" applyFont="1" applyBorder="1" applyAlignment="1">
      <alignment horizontal="center"/>
    </xf>
    <xf numFmtId="0" fontId="24" fillId="4" borderId="0" xfId="2" applyFont="1" applyFill="1" applyAlignment="1">
      <alignment horizontal="center" vertical="center"/>
    </xf>
    <xf numFmtId="16" fontId="28" fillId="4" borderId="0" xfId="2" applyNumberFormat="1" applyFont="1" applyFill="1" applyAlignment="1">
      <alignment horizontal="center"/>
    </xf>
    <xf numFmtId="0" fontId="28" fillId="4" borderId="0" xfId="2" applyFont="1" applyFill="1" applyAlignment="1">
      <alignment horizontal="center"/>
    </xf>
    <xf numFmtId="0" fontId="29" fillId="4" borderId="0" xfId="2" applyFont="1" applyFill="1" applyAlignment="1">
      <alignment horizontal="center"/>
    </xf>
    <xf numFmtId="0" fontId="24" fillId="4" borderId="0" xfId="2" applyFont="1" applyFill="1" applyAlignment="1">
      <alignment horizontal="center"/>
    </xf>
    <xf numFmtId="0" fontId="24" fillId="3" borderId="71" xfId="2" applyFont="1" applyFill="1" applyBorder="1" applyAlignment="1">
      <alignment horizontal="center" vertical="center"/>
    </xf>
    <xf numFmtId="16" fontId="28" fillId="0" borderId="71" xfId="2" applyNumberFormat="1" applyFont="1" applyBorder="1" applyAlignment="1">
      <alignment horizontal="center"/>
    </xf>
    <xf numFmtId="0" fontId="29" fillId="0" borderId="71" xfId="2" applyFont="1" applyBorder="1" applyAlignment="1">
      <alignment horizontal="center"/>
    </xf>
    <xf numFmtId="0" fontId="7" fillId="0" borderId="71" xfId="2" applyFont="1" applyBorder="1" applyAlignment="1">
      <alignment horizontal="center"/>
    </xf>
    <xf numFmtId="0" fontId="24" fillId="3" borderId="73" xfId="2" applyFont="1" applyFill="1" applyBorder="1" applyAlignment="1">
      <alignment horizontal="center" vertical="center"/>
    </xf>
    <xf numFmtId="16" fontId="28" fillId="0" borderId="73" xfId="2" applyNumberFormat="1" applyFont="1" applyBorder="1" applyAlignment="1">
      <alignment horizontal="center"/>
    </xf>
    <xf numFmtId="0" fontId="12" fillId="0" borderId="73" xfId="2" applyFont="1" applyBorder="1" applyAlignment="1">
      <alignment horizontal="center"/>
    </xf>
    <xf numFmtId="0" fontId="29" fillId="0" borderId="73" xfId="2" applyFont="1" applyBorder="1" applyAlignment="1">
      <alignment horizontal="center"/>
    </xf>
    <xf numFmtId="0" fontId="7" fillId="0" borderId="73" xfId="2" applyFont="1" applyBorder="1" applyAlignment="1">
      <alignment horizontal="center"/>
    </xf>
    <xf numFmtId="16" fontId="28" fillId="0" borderId="49" xfId="2" applyNumberFormat="1" applyFont="1" applyBorder="1" applyAlignment="1">
      <alignment horizontal="center"/>
    </xf>
    <xf numFmtId="0" fontId="23" fillId="0" borderId="22" xfId="2" applyFont="1" applyBorder="1" applyAlignment="1">
      <alignment horizontal="center"/>
    </xf>
    <xf numFmtId="0" fontId="24" fillId="3" borderId="72" xfId="2" applyFont="1" applyFill="1" applyBorder="1" applyAlignment="1">
      <alignment horizontal="center" vertical="center"/>
    </xf>
    <xf numFmtId="0" fontId="28" fillId="0" borderId="72" xfId="2" applyFont="1" applyBorder="1" applyAlignment="1">
      <alignment horizontal="center"/>
    </xf>
    <xf numFmtId="0" fontId="29" fillId="0" borderId="72" xfId="2" applyFont="1" applyBorder="1" applyAlignment="1">
      <alignment horizontal="center"/>
    </xf>
    <xf numFmtId="0" fontId="7" fillId="0" borderId="72" xfId="2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8" fillId="0" borderId="61" xfId="0" applyFont="1" applyBorder="1" applyAlignment="1">
      <alignment horizontal="center" vertical="center"/>
    </xf>
    <xf numFmtId="0" fontId="0" fillId="0" borderId="61" xfId="0" applyBorder="1"/>
    <xf numFmtId="0" fontId="7" fillId="0" borderId="76" xfId="0" applyFont="1" applyBorder="1" applyAlignment="1">
      <alignment horizontal="center"/>
    </xf>
    <xf numFmtId="0" fontId="7" fillId="0" borderId="76" xfId="0" quotePrefix="1" applyFont="1" applyBorder="1"/>
    <xf numFmtId="0" fontId="7" fillId="0" borderId="61" xfId="0" applyFont="1" applyBorder="1" applyAlignment="1">
      <alignment vertical="center"/>
    </xf>
    <xf numFmtId="0" fontId="7" fillId="0" borderId="61" xfId="0" applyFont="1" applyBorder="1"/>
    <xf numFmtId="0" fontId="7" fillId="0" borderId="61" xfId="0" applyFont="1" applyBorder="1" applyAlignment="1">
      <alignment horizontal="left"/>
    </xf>
    <xf numFmtId="0" fontId="24" fillId="0" borderId="0" xfId="2" applyFont="1" applyAlignment="1">
      <alignment horizontal="center"/>
    </xf>
    <xf numFmtId="0" fontId="1" fillId="0" borderId="0" xfId="2"/>
    <xf numFmtId="0" fontId="27" fillId="0" borderId="1" xfId="2" applyFont="1" applyBorder="1" applyAlignment="1">
      <alignment horizontal="center"/>
    </xf>
    <xf numFmtId="0" fontId="22" fillId="0" borderId="2" xfId="2" applyFont="1" applyBorder="1"/>
    <xf numFmtId="0" fontId="22" fillId="0" borderId="3" xfId="2" applyFont="1" applyBorder="1"/>
    <xf numFmtId="0" fontId="28" fillId="0" borderId="4" xfId="2" applyFont="1" applyBorder="1" applyAlignment="1">
      <alignment horizontal="center"/>
    </xf>
    <xf numFmtId="0" fontId="22" fillId="0" borderId="7" xfId="2" applyFont="1" applyBorder="1"/>
    <xf numFmtId="0" fontId="22" fillId="0" borderId="8" xfId="2" applyFont="1" applyBorder="1"/>
    <xf numFmtId="0" fontId="28" fillId="0" borderId="18" xfId="2" applyFont="1" applyBorder="1" applyAlignment="1">
      <alignment horizontal="center"/>
    </xf>
    <xf numFmtId="0" fontId="22" fillId="0" borderId="20" xfId="2" applyFont="1" applyBorder="1"/>
    <xf numFmtId="0" fontId="24" fillId="2" borderId="23" xfId="2" applyFont="1" applyFill="1" applyBorder="1" applyAlignment="1">
      <alignment horizontal="center" vertical="center"/>
    </xf>
    <xf numFmtId="0" fontId="22" fillId="0" borderId="24" xfId="2" applyFont="1" applyBorder="1"/>
    <xf numFmtId="0" fontId="22" fillId="0" borderId="25" xfId="2" applyFont="1" applyBorder="1"/>
    <xf numFmtId="0" fontId="24" fillId="0" borderId="18" xfId="2" applyFont="1" applyBorder="1" applyAlignment="1">
      <alignment horizontal="center"/>
    </xf>
    <xf numFmtId="0" fontId="22" fillId="0" borderId="63" xfId="2" applyFont="1" applyBorder="1"/>
    <xf numFmtId="0" fontId="22" fillId="0" borderId="64" xfId="2" applyFont="1" applyBorder="1"/>
    <xf numFmtId="0" fontId="20" fillId="0" borderId="0" xfId="2" applyFont="1" applyAlignment="1">
      <alignment horizontal="center"/>
    </xf>
    <xf numFmtId="0" fontId="21" fillId="0" borderId="13" xfId="2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24" fillId="0" borderId="4" xfId="2" applyFont="1" applyBorder="1" applyAlignment="1">
      <alignment horizontal="center"/>
    </xf>
    <xf numFmtId="0" fontId="25" fillId="0" borderId="51" xfId="2" applyFont="1" applyBorder="1" applyAlignment="1">
      <alignment horizontal="center"/>
    </xf>
    <xf numFmtId="0" fontId="25" fillId="0" borderId="52" xfId="2" applyFont="1" applyBorder="1" applyAlignment="1">
      <alignment horizontal="center"/>
    </xf>
    <xf numFmtId="0" fontId="25" fillId="0" borderId="53" xfId="2" applyFont="1" applyBorder="1" applyAlignment="1">
      <alignment horizontal="center"/>
    </xf>
    <xf numFmtId="0" fontId="7" fillId="2" borderId="45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46" xfId="0" applyFont="1" applyBorder="1"/>
    <xf numFmtId="0" fontId="7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3" fillId="0" borderId="0" xfId="0" applyFont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6" fillId="0" borderId="0" xfId="0" applyFont="1" applyAlignment="1">
      <alignment horizontal="center"/>
    </xf>
    <xf numFmtId="0" fontId="11" fillId="0" borderId="39" xfId="0" applyFont="1" applyBorder="1" applyAlignment="1">
      <alignment horizontal="center"/>
    </xf>
    <xf numFmtId="0" fontId="5" fillId="0" borderId="40" xfId="0" applyFont="1" applyBorder="1"/>
    <xf numFmtId="0" fontId="5" fillId="0" borderId="41" xfId="0" applyFont="1" applyBorder="1"/>
    <xf numFmtId="0" fontId="12" fillId="0" borderId="4" xfId="0" applyFont="1" applyBorder="1" applyAlignment="1">
      <alignment horizontal="center"/>
    </xf>
    <xf numFmtId="0" fontId="5" fillId="0" borderId="42" xfId="0" applyFont="1" applyBorder="1"/>
    <xf numFmtId="0" fontId="12" fillId="0" borderId="18" xfId="0" applyFont="1" applyBorder="1" applyAlignment="1">
      <alignment horizontal="center"/>
    </xf>
    <xf numFmtId="0" fontId="5" fillId="0" borderId="20" xfId="0" applyFont="1" applyBorder="1"/>
    <xf numFmtId="0" fontId="14" fillId="0" borderId="0" xfId="0" applyFont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5" fillId="0" borderId="24" xfId="0" applyFont="1" applyBorder="1"/>
    <xf numFmtId="0" fontId="5" fillId="0" borderId="25" xfId="0" applyFont="1" applyBorder="1"/>
    <xf numFmtId="0" fontId="12" fillId="0" borderId="13" xfId="0" applyFont="1" applyBorder="1" applyAlignment="1">
      <alignment horizontal="center" vertical="center"/>
    </xf>
    <xf numFmtId="0" fontId="5" fillId="0" borderId="26" xfId="0" applyFont="1" applyBorder="1"/>
  </cellXfs>
  <cellStyles count="3">
    <cellStyle name="Normal" xfId="0" builtinId="0"/>
    <cellStyle name="Normal 2" xfId="1" xr:uid="{142C1CCE-16AC-4FFB-AE1E-9799AF343D78}"/>
    <cellStyle name="Normal 3" xfId="2" xr:uid="{BF078C3A-60DE-42F2-9F9B-274220A35F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1200" cy="558800"/>
    <xdr:pic>
      <xdr:nvPicPr>
        <xdr:cNvPr id="2" name="image1.png">
          <a:extLst>
            <a:ext uri="{FF2B5EF4-FFF2-40B4-BE49-F238E27FC236}">
              <a16:creationId xmlns:a16="http://schemas.microsoft.com/office/drawing/2014/main" id="{4343DB51-68CF-418C-8D85-6134EB7C2C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1200" cy="5588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682625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E38E44D1-2F26-4B7B-96B7-F1BFC18001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682625" cy="5524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200025</xdr:colOff>
      <xdr:row>0</xdr:row>
      <xdr:rowOff>28575</xdr:rowOff>
    </xdr:from>
    <xdr:ext cx="752475" cy="666750"/>
    <xdr:pic>
      <xdr:nvPicPr>
        <xdr:cNvPr id="3" name="image1.png">
          <a:extLst>
            <a:ext uri="{FF2B5EF4-FFF2-40B4-BE49-F238E27FC236}">
              <a16:creationId xmlns:a16="http://schemas.microsoft.com/office/drawing/2014/main" id="{888B526E-17A3-4E76-88C4-BD30675303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31125" y="28575"/>
          <a:ext cx="752475" cy="6667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644525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41283AF6-0376-46D8-BE1A-7420A545D3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644525" cy="5715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200025</xdr:colOff>
      <xdr:row>0</xdr:row>
      <xdr:rowOff>28575</xdr:rowOff>
    </xdr:from>
    <xdr:ext cx="752475" cy="666750"/>
    <xdr:pic>
      <xdr:nvPicPr>
        <xdr:cNvPr id="3" name="image1.png">
          <a:extLst>
            <a:ext uri="{FF2B5EF4-FFF2-40B4-BE49-F238E27FC236}">
              <a16:creationId xmlns:a16="http://schemas.microsoft.com/office/drawing/2014/main" id="{BBC4B6C0-56B6-43F5-ADED-1DFE19A33D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69225" y="28575"/>
          <a:ext cx="752475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33E62-C4F4-4F42-8542-1F4BD012B34E}">
  <dimension ref="A1:Z986"/>
  <sheetViews>
    <sheetView tabSelected="1" workbookViewId="0">
      <selection activeCell="F11" sqref="F11"/>
    </sheetView>
  </sheetViews>
  <sheetFormatPr baseColWidth="10" defaultColWidth="14.453125" defaultRowHeight="15" customHeight="1"/>
  <cols>
    <col min="1" max="1" width="7.453125" style="74" customWidth="1"/>
    <col min="2" max="2" width="8.54296875" style="74" customWidth="1"/>
    <col min="3" max="3" width="8" style="74" customWidth="1"/>
    <col min="4" max="4" width="31.81640625" style="74" customWidth="1"/>
    <col min="5" max="5" width="10.1796875" style="74" bestFit="1" customWidth="1"/>
    <col min="6" max="6" width="7.453125" style="74" bestFit="1" customWidth="1"/>
    <col min="7" max="7" width="24.1796875" style="74" customWidth="1"/>
    <col min="8" max="8" width="6.7265625" style="74" customWidth="1"/>
    <col min="9" max="9" width="9.54296875" style="74" customWidth="1"/>
    <col min="10" max="10" width="18.1796875" style="74" customWidth="1"/>
    <col min="11" max="11" width="4.81640625" style="74" customWidth="1"/>
    <col min="12" max="12" width="5.1796875" style="74" customWidth="1"/>
    <col min="13" max="13" width="5.26953125" style="74" customWidth="1"/>
    <col min="14" max="14" width="4.81640625" style="74" customWidth="1"/>
    <col min="15" max="15" width="6.7265625" style="74" customWidth="1"/>
    <col min="16" max="16" width="6.81640625" style="74" customWidth="1"/>
    <col min="17" max="17" width="8.7265625" style="74" customWidth="1"/>
    <col min="18" max="26" width="10.7265625" style="74" customWidth="1"/>
    <col min="27" max="16384" width="14.453125" style="74"/>
  </cols>
  <sheetData>
    <row r="1" spans="1:20" ht="14.5">
      <c r="A1" s="183" t="s">
        <v>75</v>
      </c>
      <c r="B1" s="168"/>
      <c r="C1" s="168"/>
      <c r="D1" s="168"/>
      <c r="E1" s="168"/>
      <c r="F1" s="168"/>
      <c r="G1" s="168"/>
      <c r="H1" s="183" t="s">
        <v>38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20" ht="1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20" ht="15" customHeight="1" thickBot="1"/>
    <row r="4" spans="1:20" ht="21">
      <c r="A4" s="184" t="s">
        <v>58</v>
      </c>
      <c r="B4" s="170"/>
      <c r="C4" s="171"/>
      <c r="D4" s="75"/>
      <c r="E4" s="185" t="s">
        <v>1</v>
      </c>
      <c r="F4" s="186"/>
      <c r="G4" s="75"/>
    </row>
    <row r="5" spans="1:20" ht="14.5">
      <c r="A5" s="187" t="s">
        <v>36</v>
      </c>
      <c r="B5" s="173"/>
      <c r="C5" s="174"/>
      <c r="D5" s="76"/>
      <c r="E5" s="160" t="s">
        <v>78</v>
      </c>
      <c r="F5" s="164" t="s">
        <v>81</v>
      </c>
      <c r="G5" s="77"/>
    </row>
    <row r="6" spans="1:20" ht="14.5">
      <c r="A6" s="187" t="s">
        <v>37</v>
      </c>
      <c r="B6" s="173"/>
      <c r="C6" s="174"/>
      <c r="D6" s="76"/>
      <c r="E6" s="161" t="s">
        <v>79</v>
      </c>
      <c r="F6" s="161" t="s">
        <v>2</v>
      </c>
      <c r="G6" s="77"/>
    </row>
    <row r="7" spans="1:20" thickBot="1">
      <c r="A7" s="187" t="s">
        <v>41</v>
      </c>
      <c r="B7" s="173"/>
      <c r="C7" s="174"/>
      <c r="D7" s="76"/>
      <c r="E7" s="159" t="s">
        <v>82</v>
      </c>
      <c r="F7" s="165" t="s">
        <v>3</v>
      </c>
      <c r="G7" s="77"/>
    </row>
    <row r="8" spans="1:20" ht="15" customHeight="1" thickBot="1">
      <c r="A8" s="187" t="s">
        <v>42</v>
      </c>
      <c r="B8" s="173"/>
      <c r="C8" s="174"/>
      <c r="D8" s="76"/>
      <c r="E8" s="159" t="s">
        <v>83</v>
      </c>
      <c r="F8" s="166" t="s">
        <v>80</v>
      </c>
      <c r="G8" s="77"/>
      <c r="J8" s="188" t="str">
        <f>A4</f>
        <v>Poule Unique</v>
      </c>
      <c r="K8" s="189"/>
      <c r="L8" s="189"/>
      <c r="M8" s="189"/>
      <c r="N8" s="189"/>
      <c r="O8" s="189"/>
      <c r="P8" s="189"/>
      <c r="Q8" s="189"/>
      <c r="R8" s="189"/>
      <c r="S8" s="189"/>
      <c r="T8" s="190"/>
    </row>
    <row r="9" spans="1:20" ht="14.5">
      <c r="A9" s="187" t="s">
        <v>70</v>
      </c>
      <c r="B9" s="173"/>
      <c r="C9" s="174"/>
      <c r="D9" s="76"/>
      <c r="E9" s="162" t="s">
        <v>76</v>
      </c>
      <c r="F9" s="163" t="s">
        <v>77</v>
      </c>
      <c r="G9" s="77"/>
      <c r="J9" s="78" t="s">
        <v>4</v>
      </c>
      <c r="K9" s="79" t="s">
        <v>5</v>
      </c>
      <c r="L9" s="79" t="s">
        <v>6</v>
      </c>
      <c r="M9" s="79" t="s">
        <v>7</v>
      </c>
      <c r="N9" s="79" t="s">
        <v>8</v>
      </c>
      <c r="O9" s="79" t="s">
        <v>59</v>
      </c>
      <c r="P9" s="79" t="s">
        <v>60</v>
      </c>
      <c r="Q9" s="80" t="s">
        <v>61</v>
      </c>
      <c r="R9" s="81" t="s">
        <v>11</v>
      </c>
      <c r="S9" s="82" t="s">
        <v>62</v>
      </c>
      <c r="T9" s="83" t="s">
        <v>63</v>
      </c>
    </row>
    <row r="10" spans="1:20" ht="16.5" customHeight="1">
      <c r="A10" s="187" t="s">
        <v>72</v>
      </c>
      <c r="B10" s="173"/>
      <c r="C10" s="174"/>
      <c r="D10" s="76" t="s">
        <v>71</v>
      </c>
      <c r="E10" s="76"/>
      <c r="F10" s="77"/>
      <c r="G10" s="77"/>
      <c r="H10" s="75"/>
      <c r="J10" s="84" t="str">
        <f>+A5</f>
        <v>ASC AFD 1</v>
      </c>
      <c r="K10" s="85"/>
      <c r="L10" s="85"/>
      <c r="M10" s="85"/>
      <c r="N10" s="86"/>
      <c r="O10" s="86"/>
      <c r="P10" s="86"/>
      <c r="Q10" s="87">
        <f t="shared" ref="Q10:Q16" si="0">SUM(N10:P10)</f>
        <v>0</v>
      </c>
      <c r="R10" s="88" t="e">
        <f>E18+F21+E25+E30+E35+E38</f>
        <v>#VALUE!</v>
      </c>
      <c r="S10" s="89" t="e">
        <f>F18+E21+F25+F30+F35+F38</f>
        <v>#VALUE!</v>
      </c>
      <c r="T10" s="90" t="e">
        <f>R10-S10</f>
        <v>#VALUE!</v>
      </c>
    </row>
    <row r="11" spans="1:20" ht="16" thickBot="1">
      <c r="A11" s="180" t="s">
        <v>69</v>
      </c>
      <c r="B11" s="181"/>
      <c r="C11" s="182"/>
      <c r="H11" s="77"/>
      <c r="J11" s="84" t="str">
        <f>$A$6</f>
        <v>ASC AFD 2</v>
      </c>
      <c r="K11" s="85"/>
      <c r="L11" s="85"/>
      <c r="M11" s="85"/>
      <c r="N11" s="86"/>
      <c r="O11" s="86"/>
      <c r="P11" s="86"/>
      <c r="Q11" s="87">
        <f t="shared" si="0"/>
        <v>0</v>
      </c>
      <c r="R11" s="88" t="e">
        <f>F18+E22+E26+F31+F32+E36</f>
        <v>#VALUE!</v>
      </c>
      <c r="S11" s="89" t="e">
        <f>E18+F22+F26+E31+E32+F36</f>
        <v>#VALUE!</v>
      </c>
      <c r="T11" s="90" t="e">
        <f t="shared" ref="T11:T16" si="1">R11-S11</f>
        <v>#VALUE!</v>
      </c>
    </row>
    <row r="12" spans="1:20" ht="15.5">
      <c r="A12" s="167"/>
      <c r="B12" s="168"/>
      <c r="C12" s="168"/>
      <c r="H12" s="77"/>
      <c r="J12" s="84" t="str">
        <f>$A$7</f>
        <v>ASC AFD 3</v>
      </c>
      <c r="K12" s="85"/>
      <c r="L12" s="85"/>
      <c r="M12" s="85"/>
      <c r="N12" s="86"/>
      <c r="O12" s="86"/>
      <c r="P12" s="86"/>
      <c r="Q12" s="87">
        <f t="shared" si="0"/>
        <v>0</v>
      </c>
      <c r="R12" s="88" t="e">
        <f>E19+F22+F25+F33+E37+F27</f>
        <v>#VALUE!</v>
      </c>
      <c r="S12" s="89" t="e">
        <f>F19+E22+E25+E27+E33+F37</f>
        <v>#VALUE!</v>
      </c>
      <c r="T12" s="90" t="e">
        <f t="shared" si="1"/>
        <v>#VALUE!</v>
      </c>
    </row>
    <row r="13" spans="1:20" ht="16" thickBot="1">
      <c r="H13" s="77"/>
      <c r="J13" s="84" t="str">
        <f>$A$8</f>
        <v>ASC AFD 4</v>
      </c>
      <c r="K13" s="85"/>
      <c r="L13" s="85"/>
      <c r="M13" s="85"/>
      <c r="N13" s="86"/>
      <c r="O13" s="86"/>
      <c r="P13" s="86"/>
      <c r="Q13" s="87">
        <f t="shared" si="0"/>
        <v>0</v>
      </c>
      <c r="R13" s="88" t="e">
        <f>F19+E23+F26+E28+E34+F30</f>
        <v>#VALUE!</v>
      </c>
      <c r="S13" s="89" t="e">
        <f>E19+F23+E26+F28+E30+F34</f>
        <v>#VALUE!</v>
      </c>
      <c r="T13" s="90" t="e">
        <f t="shared" si="1"/>
        <v>#VALUE!</v>
      </c>
    </row>
    <row r="14" spans="1:20" ht="15.5">
      <c r="A14" s="169" t="s">
        <v>64</v>
      </c>
      <c r="B14" s="170"/>
      <c r="C14" s="170"/>
      <c r="D14" s="170"/>
      <c r="E14" s="170"/>
      <c r="F14" s="170"/>
      <c r="G14" s="171"/>
      <c r="H14" s="77"/>
      <c r="J14" s="84" t="str">
        <f t="shared" ref="J14:J16" si="2">A9</f>
        <v xml:space="preserve">CACEM </v>
      </c>
      <c r="K14" s="85"/>
      <c r="L14" s="85"/>
      <c r="M14" s="85"/>
      <c r="N14" s="86"/>
      <c r="O14" s="86"/>
      <c r="P14" s="86"/>
      <c r="Q14" s="87">
        <f t="shared" si="0"/>
        <v>0</v>
      </c>
      <c r="R14" s="88" t="e">
        <f>E20+F23+E27+E29+E31+F35</f>
        <v>#VALUE!</v>
      </c>
      <c r="S14" s="89" t="e">
        <f>F20+E23+F27+F29+F31+E35</f>
        <v>#VALUE!</v>
      </c>
      <c r="T14" s="90" t="e">
        <f t="shared" si="1"/>
        <v>#VALUE!</v>
      </c>
    </row>
    <row r="15" spans="1:20" ht="15.5">
      <c r="A15" s="91" t="s">
        <v>17</v>
      </c>
      <c r="B15" s="92" t="s">
        <v>18</v>
      </c>
      <c r="C15" s="92" t="s">
        <v>19</v>
      </c>
      <c r="D15" s="172" t="s">
        <v>20</v>
      </c>
      <c r="E15" s="173"/>
      <c r="F15" s="173"/>
      <c r="G15" s="174"/>
      <c r="H15" s="77"/>
      <c r="J15" s="84" t="str">
        <f t="shared" si="2"/>
        <v>EQUIPE 1 (FEMMES)</v>
      </c>
      <c r="K15" s="85"/>
      <c r="L15" s="85"/>
      <c r="M15" s="85"/>
      <c r="N15" s="86"/>
      <c r="O15" s="86"/>
      <c r="P15" s="86"/>
      <c r="Q15" s="87">
        <f t="shared" si="0"/>
        <v>0</v>
      </c>
      <c r="R15" s="88" t="e">
        <f>F20+E24+F28+E33+F38+F36</f>
        <v>#VALUE!</v>
      </c>
      <c r="S15" s="89" t="e">
        <f>E20+F24+E28+F33+E38+E36</f>
        <v>#VALUE!</v>
      </c>
      <c r="T15" s="90" t="e">
        <f t="shared" si="1"/>
        <v>#VALUE!</v>
      </c>
    </row>
    <row r="16" spans="1:20" ht="16" thickBot="1">
      <c r="A16" s="93"/>
      <c r="B16" s="94"/>
      <c r="C16" s="94"/>
      <c r="D16" s="95"/>
      <c r="E16" s="175" t="s">
        <v>65</v>
      </c>
      <c r="F16" s="176"/>
      <c r="G16" s="96"/>
      <c r="H16" s="77"/>
      <c r="J16" s="97" t="str">
        <f t="shared" si="2"/>
        <v>DIGICEL FEMMES</v>
      </c>
      <c r="K16" s="98"/>
      <c r="L16" s="98"/>
      <c r="M16" s="98"/>
      <c r="N16" s="99"/>
      <c r="O16" s="99"/>
      <c r="P16" s="99"/>
      <c r="Q16" s="100">
        <f t="shared" si="0"/>
        <v>0</v>
      </c>
      <c r="R16" s="101" t="e">
        <f>E21+F24+F29+F34+E32+F37</f>
        <v>#VALUE!</v>
      </c>
      <c r="S16" s="102" t="e">
        <f>F21+E24+E29+F32+E34+E37</f>
        <v>#VALUE!</v>
      </c>
      <c r="T16" s="103" t="e">
        <f t="shared" si="1"/>
        <v>#VALUE!</v>
      </c>
    </row>
    <row r="17" spans="1:21" ht="14.5">
      <c r="A17" s="177" t="s">
        <v>66</v>
      </c>
      <c r="B17" s="178"/>
      <c r="C17" s="178"/>
      <c r="D17" s="178"/>
      <c r="E17" s="178"/>
      <c r="F17" s="178"/>
      <c r="G17" s="179"/>
    </row>
    <row r="18" spans="1:21" ht="15.5">
      <c r="A18" s="104">
        <v>1</v>
      </c>
      <c r="B18" s="105">
        <v>45421</v>
      </c>
      <c r="C18" s="106" t="s">
        <v>31</v>
      </c>
      <c r="D18" s="107" t="str">
        <f>+A5</f>
        <v>ASC AFD 1</v>
      </c>
      <c r="E18" s="108" t="s">
        <v>67</v>
      </c>
      <c r="F18" s="108" t="s">
        <v>67</v>
      </c>
      <c r="G18" s="107" t="str">
        <f>+A6</f>
        <v>ASC AFD 2</v>
      </c>
      <c r="H18" s="109"/>
      <c r="I18" s="110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</row>
    <row r="19" spans="1:21" ht="15.5">
      <c r="A19" s="104">
        <v>2</v>
      </c>
      <c r="B19" s="105">
        <v>45421</v>
      </c>
      <c r="C19" s="111" t="s">
        <v>31</v>
      </c>
      <c r="D19" s="107" t="str">
        <f>+A7</f>
        <v>ASC AFD 3</v>
      </c>
      <c r="E19" s="108" t="s">
        <v>67</v>
      </c>
      <c r="F19" s="108" t="s">
        <v>67</v>
      </c>
      <c r="G19" s="107" t="str">
        <f>+A8</f>
        <v>ASC AFD 4</v>
      </c>
      <c r="H19" s="109"/>
      <c r="I19" s="112"/>
      <c r="J19" s="112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</row>
    <row r="20" spans="1:21" ht="15.75" customHeight="1">
      <c r="A20" s="104">
        <v>1</v>
      </c>
      <c r="B20" s="105">
        <v>45421</v>
      </c>
      <c r="C20" s="106" t="s">
        <v>31</v>
      </c>
      <c r="D20" s="107" t="str">
        <f>+A9</f>
        <v xml:space="preserve">CACEM </v>
      </c>
      <c r="E20" s="108" t="s">
        <v>68</v>
      </c>
      <c r="F20" s="108" t="s">
        <v>67</v>
      </c>
      <c r="G20" s="107" t="str">
        <f>A10</f>
        <v>EQUIPE 1 (FEMMES)</v>
      </c>
      <c r="H20" s="109"/>
      <c r="I20" s="113"/>
      <c r="J20" s="114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</row>
    <row r="21" spans="1:21" ht="15.75" customHeight="1">
      <c r="A21" s="104">
        <v>2</v>
      </c>
      <c r="B21" s="105">
        <v>45421</v>
      </c>
      <c r="C21" s="106" t="s">
        <v>39</v>
      </c>
      <c r="D21" s="107" t="str">
        <f>A5</f>
        <v>ASC AFD 1</v>
      </c>
      <c r="E21" s="108" t="s">
        <v>67</v>
      </c>
      <c r="F21" s="108" t="s">
        <v>67</v>
      </c>
      <c r="G21" s="107" t="str">
        <f>A7</f>
        <v>ASC AFD 3</v>
      </c>
      <c r="H21" s="109"/>
      <c r="I21" s="113"/>
      <c r="J21" s="114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</row>
    <row r="22" spans="1:21" ht="15.75" customHeight="1">
      <c r="A22" s="104">
        <v>1</v>
      </c>
      <c r="B22" s="105">
        <v>45421</v>
      </c>
      <c r="C22" s="106" t="s">
        <v>39</v>
      </c>
      <c r="D22" s="107" t="str">
        <f>A6</f>
        <v>ASC AFD 2</v>
      </c>
      <c r="E22" s="115" t="s">
        <v>68</v>
      </c>
      <c r="F22" s="115" t="s">
        <v>67</v>
      </c>
      <c r="G22" s="107" t="str">
        <f>A9</f>
        <v xml:space="preserve">CACEM </v>
      </c>
      <c r="H22" s="109"/>
      <c r="I22" s="113"/>
      <c r="J22" s="114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</row>
    <row r="23" spans="1:21" ht="15.75" customHeight="1">
      <c r="A23" s="104">
        <v>2</v>
      </c>
      <c r="B23" s="105">
        <v>45421</v>
      </c>
      <c r="C23" s="106" t="s">
        <v>39</v>
      </c>
      <c r="D23" s="107" t="str">
        <f>A10</f>
        <v>EQUIPE 1 (FEMMES)</v>
      </c>
      <c r="E23" s="115" t="s">
        <v>67</v>
      </c>
      <c r="F23" s="115" t="s">
        <v>67</v>
      </c>
      <c r="G23" s="107" t="str">
        <f>A11</f>
        <v>DIGICEL FEMMES</v>
      </c>
      <c r="H23" s="109"/>
      <c r="I23" s="113"/>
      <c r="J23" s="114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</row>
    <row r="24" spans="1:21" ht="15.75" customHeight="1">
      <c r="A24" s="144">
        <v>1</v>
      </c>
      <c r="B24" s="145">
        <v>45421</v>
      </c>
      <c r="C24" s="130" t="s">
        <v>40</v>
      </c>
      <c r="D24" s="146" t="str">
        <f>A5</f>
        <v>ASC AFD 1</v>
      </c>
      <c r="E24" s="147" t="s">
        <v>67</v>
      </c>
      <c r="F24" s="147" t="s">
        <v>67</v>
      </c>
      <c r="G24" s="146" t="str">
        <f>A8</f>
        <v>ASC AFD 4</v>
      </c>
      <c r="H24" s="109"/>
      <c r="I24" s="113"/>
      <c r="J24" s="114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</row>
    <row r="25" spans="1:21" ht="15.75" customHeight="1">
      <c r="A25" s="119">
        <v>2</v>
      </c>
      <c r="B25" s="120">
        <v>45421</v>
      </c>
      <c r="C25" s="121" t="s">
        <v>40</v>
      </c>
      <c r="D25" s="122" t="str">
        <f>A6</f>
        <v>ASC AFD 2</v>
      </c>
      <c r="E25" s="123" t="s">
        <v>67</v>
      </c>
      <c r="F25" s="123" t="s">
        <v>67</v>
      </c>
      <c r="G25" s="122" t="str">
        <f>A10</f>
        <v>EQUIPE 1 (FEMMES)</v>
      </c>
      <c r="H25" s="109"/>
      <c r="I25" s="113"/>
      <c r="J25" s="114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</row>
    <row r="26" spans="1:21" ht="15.75" customHeight="1" thickBot="1">
      <c r="A26" s="155">
        <v>1</v>
      </c>
      <c r="B26" s="133">
        <v>45421</v>
      </c>
      <c r="C26" s="156" t="s">
        <v>40</v>
      </c>
      <c r="D26" s="157" t="str">
        <f>A9</f>
        <v xml:space="preserve">CACEM </v>
      </c>
      <c r="E26" s="158" t="s">
        <v>67</v>
      </c>
      <c r="F26" s="158" t="s">
        <v>67</v>
      </c>
      <c r="G26" s="157" t="str">
        <f>A11</f>
        <v>DIGICEL FEMMES</v>
      </c>
    </row>
    <row r="27" spans="1:21" ht="15.75" customHeight="1">
      <c r="A27" s="119">
        <v>2</v>
      </c>
      <c r="B27" s="120">
        <v>45422</v>
      </c>
      <c r="C27" s="154" t="s">
        <v>43</v>
      </c>
      <c r="D27" s="122" t="str">
        <f>A5</f>
        <v>ASC AFD 1</v>
      </c>
      <c r="E27" s="123" t="s">
        <v>67</v>
      </c>
      <c r="F27" s="123" t="s">
        <v>67</v>
      </c>
      <c r="G27" s="122" t="str">
        <f>A9</f>
        <v xml:space="preserve">CACEM </v>
      </c>
    </row>
    <row r="28" spans="1:21" ht="15.75" customHeight="1">
      <c r="A28" s="126">
        <v>1</v>
      </c>
      <c r="B28" s="125">
        <v>45422</v>
      </c>
      <c r="C28" s="106" t="s">
        <v>43</v>
      </c>
      <c r="D28" s="127" t="str">
        <f>A6</f>
        <v>ASC AFD 2</v>
      </c>
      <c r="E28" s="128" t="s">
        <v>67</v>
      </c>
      <c r="F28" s="128" t="s">
        <v>67</v>
      </c>
      <c r="G28" s="127" t="str">
        <f>A7</f>
        <v>ASC AFD 3</v>
      </c>
    </row>
    <row r="29" spans="1:21" ht="15.75" customHeight="1">
      <c r="A29" s="129">
        <v>2</v>
      </c>
      <c r="B29" s="125">
        <v>45422</v>
      </c>
      <c r="C29" s="130" t="s">
        <v>43</v>
      </c>
      <c r="D29" s="131" t="str">
        <f>A8</f>
        <v>ASC AFD 4</v>
      </c>
      <c r="E29" s="132" t="s">
        <v>67</v>
      </c>
      <c r="F29" s="132" t="s">
        <v>67</v>
      </c>
      <c r="G29" s="131" t="str">
        <f>A11</f>
        <v>DIGICEL FEMMES</v>
      </c>
    </row>
    <row r="30" spans="1:21" ht="15.75" customHeight="1">
      <c r="A30" s="126">
        <v>1</v>
      </c>
      <c r="B30" s="120">
        <v>45422</v>
      </c>
      <c r="C30" s="124" t="s">
        <v>44</v>
      </c>
      <c r="D30" s="127" t="str">
        <f>A5</f>
        <v>ASC AFD 1</v>
      </c>
      <c r="E30" s="128" t="s">
        <v>67</v>
      </c>
      <c r="F30" s="128" t="s">
        <v>67</v>
      </c>
      <c r="G30" s="127" t="str">
        <f>A10</f>
        <v>EQUIPE 1 (FEMMES)</v>
      </c>
    </row>
    <row r="31" spans="1:21" ht="15.75" customHeight="1">
      <c r="A31" s="104">
        <v>2</v>
      </c>
      <c r="B31" s="125">
        <v>45422</v>
      </c>
      <c r="C31" s="106" t="s">
        <v>44</v>
      </c>
      <c r="D31" s="107" t="str">
        <f>A6</f>
        <v>ASC AFD 2</v>
      </c>
      <c r="E31" s="115" t="s">
        <v>68</v>
      </c>
      <c r="F31" s="115" t="s">
        <v>67</v>
      </c>
      <c r="G31" s="107" t="str">
        <f>A8</f>
        <v>ASC AFD 4</v>
      </c>
    </row>
    <row r="32" spans="1:21" ht="15.75" customHeight="1">
      <c r="A32" s="144">
        <v>1</v>
      </c>
      <c r="B32" s="125">
        <v>45422</v>
      </c>
      <c r="C32" s="130" t="s">
        <v>44</v>
      </c>
      <c r="D32" s="146" t="str">
        <f>A7</f>
        <v>ASC AFD 3</v>
      </c>
      <c r="E32" s="147" t="s">
        <v>67</v>
      </c>
      <c r="F32" s="147" t="s">
        <v>67</v>
      </c>
      <c r="G32" s="146" t="str">
        <f>A11</f>
        <v>DIGICEL FEMMES</v>
      </c>
    </row>
    <row r="33" spans="1:26" ht="15.75" customHeight="1">
      <c r="A33" s="119">
        <v>2</v>
      </c>
      <c r="B33" s="120">
        <v>45422</v>
      </c>
      <c r="C33" s="121" t="s">
        <v>73</v>
      </c>
      <c r="D33" s="122" t="str">
        <f>A5</f>
        <v>ASC AFD 1</v>
      </c>
      <c r="E33" s="123" t="s">
        <v>67</v>
      </c>
      <c r="F33" s="123" t="s">
        <v>67</v>
      </c>
      <c r="G33" s="122" t="str">
        <f>A11</f>
        <v>DIGICEL FEMMES</v>
      </c>
    </row>
    <row r="34" spans="1:26" ht="15.75" customHeight="1">
      <c r="A34" s="148">
        <v>1</v>
      </c>
      <c r="B34" s="149">
        <v>45422</v>
      </c>
      <c r="C34" s="150" t="s">
        <v>73</v>
      </c>
      <c r="D34" s="151" t="str">
        <f>A7</f>
        <v>ASC AFD 3</v>
      </c>
      <c r="E34" s="152" t="s">
        <v>67</v>
      </c>
      <c r="F34" s="152" t="s">
        <v>67</v>
      </c>
      <c r="G34" s="151" t="str">
        <f>A9</f>
        <v xml:space="preserve">CACEM </v>
      </c>
    </row>
    <row r="35" spans="1:26" ht="15.75" customHeight="1" thickBot="1">
      <c r="A35" s="116">
        <v>2</v>
      </c>
      <c r="B35" s="153">
        <v>45422</v>
      </c>
      <c r="C35" s="137" t="s">
        <v>73</v>
      </c>
      <c r="D35" s="117" t="str">
        <f>A8</f>
        <v>ASC AFD 4</v>
      </c>
      <c r="E35" s="118" t="s">
        <v>67</v>
      </c>
      <c r="F35" s="118" t="s">
        <v>67</v>
      </c>
      <c r="G35" s="117" t="str">
        <f>A10</f>
        <v>EQUIPE 1 (FEMMES)</v>
      </c>
    </row>
    <row r="36" spans="1:26" ht="15.75" customHeight="1">
      <c r="A36" s="126">
        <v>1</v>
      </c>
      <c r="B36" s="134">
        <v>45423</v>
      </c>
      <c r="C36" s="135" t="s">
        <v>74</v>
      </c>
      <c r="D36" s="127" t="str">
        <f>A6</f>
        <v>ASC AFD 2</v>
      </c>
      <c r="E36" s="128" t="s">
        <v>67</v>
      </c>
      <c r="F36" s="128" t="s">
        <v>67</v>
      </c>
      <c r="G36" s="127" t="str">
        <f>A11</f>
        <v>DIGICEL FEMMES</v>
      </c>
    </row>
    <row r="37" spans="1:26" ht="15.75" customHeight="1">
      <c r="A37" s="104">
        <v>1</v>
      </c>
      <c r="B37" s="134">
        <v>45423</v>
      </c>
      <c r="C37" s="136" t="s">
        <v>74</v>
      </c>
      <c r="D37" s="107" t="str">
        <f>A7</f>
        <v>ASC AFD 3</v>
      </c>
      <c r="E37" s="115" t="s">
        <v>67</v>
      </c>
      <c r="F37" s="115" t="s">
        <v>67</v>
      </c>
      <c r="G37" s="107" t="str">
        <f>A10</f>
        <v>EQUIPE 1 (FEMMES)</v>
      </c>
    </row>
    <row r="38" spans="1:26" ht="15.75" customHeight="1" thickBot="1">
      <c r="A38" s="116">
        <v>2</v>
      </c>
      <c r="B38" s="134">
        <v>45423</v>
      </c>
      <c r="C38" s="137" t="s">
        <v>74</v>
      </c>
      <c r="D38" s="117" t="str">
        <f>A8</f>
        <v>ASC AFD 4</v>
      </c>
      <c r="E38" s="118" t="s">
        <v>67</v>
      </c>
      <c r="F38" s="118" t="s">
        <v>67</v>
      </c>
      <c r="G38" s="138" t="str">
        <f>A9</f>
        <v xml:space="preserve">CACEM </v>
      </c>
    </row>
    <row r="39" spans="1:26" ht="15.75" customHeight="1">
      <c r="A39" s="139"/>
      <c r="B39" s="140"/>
      <c r="C39" s="141"/>
      <c r="D39" s="142"/>
      <c r="E39" s="143"/>
      <c r="F39" s="143"/>
      <c r="G39" s="142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</row>
    <row r="40" spans="1:26" ht="15.75" customHeight="1">
      <c r="A40" s="139"/>
      <c r="B40" s="140"/>
      <c r="C40" s="141"/>
      <c r="D40" s="142"/>
      <c r="E40" s="143"/>
      <c r="F40" s="143"/>
      <c r="G40" s="142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</row>
    <row r="41" spans="1:26" ht="15.75" customHeight="1">
      <c r="A41" s="139"/>
      <c r="B41" s="140"/>
      <c r="C41" s="141"/>
      <c r="D41" s="142"/>
      <c r="E41" s="143"/>
      <c r="F41" s="143"/>
      <c r="G41" s="142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</row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17">
    <mergeCell ref="A11:C11"/>
    <mergeCell ref="A1:G2"/>
    <mergeCell ref="H1:R2"/>
    <mergeCell ref="A4:C4"/>
    <mergeCell ref="E4:F4"/>
    <mergeCell ref="A5:C5"/>
    <mergeCell ref="A6:C6"/>
    <mergeCell ref="A7:C7"/>
    <mergeCell ref="A8:C8"/>
    <mergeCell ref="J8:T8"/>
    <mergeCell ref="A9:C9"/>
    <mergeCell ref="A10:C10"/>
    <mergeCell ref="A12:C12"/>
    <mergeCell ref="A14:G14"/>
    <mergeCell ref="D15:G15"/>
    <mergeCell ref="E16:F16"/>
    <mergeCell ref="A17:G17"/>
  </mergeCells>
  <pageMargins left="0.7" right="0.7" top="0.75" bottom="0.75" header="0.3" footer="0.3"/>
  <pageSetup paperSize="9" orientation="portrait" r:id="rId1"/>
  <ignoredErrors>
    <ignoredError sqref="G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0C70F-D992-4918-97EB-48BCBA069536}">
  <dimension ref="A1:U1000"/>
  <sheetViews>
    <sheetView workbookViewId="0">
      <selection activeCell="E20" sqref="E20"/>
    </sheetView>
  </sheetViews>
  <sheetFormatPr baseColWidth="10" defaultColWidth="14.453125" defaultRowHeight="15" customHeight="1"/>
  <cols>
    <col min="1" max="2" width="10.7265625" customWidth="1"/>
    <col min="3" max="3" width="14.54296875" customWidth="1"/>
    <col min="4" max="4" width="16.453125" customWidth="1"/>
    <col min="5" max="5" width="8.7265625" customWidth="1"/>
    <col min="6" max="6" width="10.453125" bestFit="1" customWidth="1"/>
    <col min="7" max="7" width="16.453125" customWidth="1"/>
    <col min="8" max="9" width="10.7265625" customWidth="1"/>
    <col min="10" max="10" width="17.26953125" customWidth="1"/>
    <col min="11" max="11" width="5.26953125" customWidth="1"/>
    <col min="12" max="12" width="5.54296875" customWidth="1"/>
    <col min="13" max="13" width="5.453125" customWidth="1"/>
    <col min="14" max="14" width="5.81640625" customWidth="1"/>
    <col min="15" max="15" width="6" customWidth="1"/>
    <col min="16" max="16" width="6.81640625" customWidth="1"/>
    <col min="17" max="17" width="7.1796875" customWidth="1"/>
    <col min="18" max="18" width="8.1796875" customWidth="1"/>
    <col min="19" max="19" width="7.7265625" customWidth="1"/>
    <col min="20" max="20" width="6.7265625" customWidth="1"/>
    <col min="21" max="21" width="6.81640625" customWidth="1"/>
    <col min="22" max="22" width="7.81640625" customWidth="1"/>
    <col min="23" max="26" width="10.7265625" customWidth="1"/>
  </cols>
  <sheetData>
    <row r="1" spans="1:21" ht="14.5">
      <c r="A1" s="197" t="s">
        <v>30</v>
      </c>
      <c r="B1" s="198"/>
      <c r="C1" s="198"/>
      <c r="D1" s="198"/>
      <c r="E1" s="198"/>
      <c r="F1" s="198"/>
      <c r="G1" s="198"/>
      <c r="H1" s="197" t="s">
        <v>30</v>
      </c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1" ht="1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21" ht="15" customHeight="1" thickBot="1">
      <c r="F3" s="185" t="s">
        <v>1</v>
      </c>
      <c r="G3" s="186"/>
    </row>
    <row r="4" spans="1:21" ht="21">
      <c r="A4" s="199" t="s">
        <v>0</v>
      </c>
      <c r="B4" s="200"/>
      <c r="C4" s="201"/>
      <c r="D4" s="1"/>
      <c r="F4" s="160" t="s">
        <v>78</v>
      </c>
      <c r="G4" s="164" t="s">
        <v>81</v>
      </c>
    </row>
    <row r="5" spans="1:21" ht="14.5">
      <c r="A5" s="194" t="s">
        <v>53</v>
      </c>
      <c r="B5" s="195"/>
      <c r="C5" s="196"/>
      <c r="D5" s="2"/>
      <c r="F5" s="161" t="s">
        <v>79</v>
      </c>
      <c r="G5" s="161" t="s">
        <v>2</v>
      </c>
    </row>
    <row r="6" spans="1:21" ht="14.5">
      <c r="A6" s="194" t="s">
        <v>52</v>
      </c>
      <c r="B6" s="195"/>
      <c r="C6" s="196"/>
      <c r="D6" s="2"/>
      <c r="F6" s="159" t="s">
        <v>82</v>
      </c>
      <c r="G6" s="165" t="s">
        <v>3</v>
      </c>
    </row>
    <row r="7" spans="1:21" thickBot="1">
      <c r="A7" s="194" t="s">
        <v>51</v>
      </c>
      <c r="B7" s="195"/>
      <c r="C7" s="196"/>
      <c r="D7" s="2"/>
      <c r="F7" s="159" t="s">
        <v>83</v>
      </c>
      <c r="G7" s="166" t="s">
        <v>80</v>
      </c>
    </row>
    <row r="8" spans="1:21" ht="19" thickBot="1">
      <c r="F8" s="162" t="s">
        <v>76</v>
      </c>
      <c r="G8" s="163" t="s">
        <v>77</v>
      </c>
      <c r="J8" s="43" t="s">
        <v>0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5"/>
    </row>
    <row r="9" spans="1:21" ht="14.5">
      <c r="A9" s="202" t="s">
        <v>35</v>
      </c>
      <c r="B9" s="198"/>
      <c r="C9" s="198"/>
      <c r="D9" s="198"/>
      <c r="E9" s="198"/>
      <c r="F9" s="198"/>
      <c r="G9" s="198"/>
      <c r="J9" s="33" t="s">
        <v>4</v>
      </c>
      <c r="K9" s="6" t="s">
        <v>5</v>
      </c>
      <c r="L9" s="6" t="s">
        <v>6</v>
      </c>
      <c r="M9" s="6" t="s">
        <v>7</v>
      </c>
      <c r="N9" s="6" t="s">
        <v>8</v>
      </c>
      <c r="O9" s="6" t="s">
        <v>9</v>
      </c>
      <c r="P9" s="6" t="s">
        <v>10</v>
      </c>
      <c r="Q9" s="6" t="s">
        <v>11</v>
      </c>
      <c r="R9" s="7" t="s">
        <v>12</v>
      </c>
      <c r="S9" s="6" t="s">
        <v>13</v>
      </c>
      <c r="T9" s="6" t="s">
        <v>14</v>
      </c>
      <c r="U9" s="34" t="s">
        <v>15</v>
      </c>
    </row>
    <row r="10" spans="1:21" ht="17.25" customHeight="1" thickBot="1">
      <c r="H10" s="1"/>
      <c r="J10" s="35" t="str">
        <f>$A$5</f>
        <v>ESPACE SUD</v>
      </c>
      <c r="K10" s="5" t="str">
        <f>IF($E$15="","",IF($E$15&gt;$F$15,2,IF($E$15=$F$15,1,1)))</f>
        <v/>
      </c>
      <c r="L10" s="5" t="str">
        <f>IF($E$16="","",IF($E$16&gt;$F$16,2,IF($E$16=$F$16,1,1)))</f>
        <v/>
      </c>
      <c r="M10" s="5"/>
      <c r="N10" s="5"/>
      <c r="O10" s="8" t="str">
        <f>IF(K10="","",SUM(K10:N10))</f>
        <v/>
      </c>
      <c r="P10" s="5"/>
      <c r="Q10" s="5"/>
      <c r="R10" s="9"/>
      <c r="S10" s="3"/>
      <c r="T10" s="3"/>
      <c r="U10" s="36"/>
    </row>
    <row r="11" spans="1:21" ht="15.5">
      <c r="A11" s="203" t="s">
        <v>16</v>
      </c>
      <c r="B11" s="204"/>
      <c r="C11" s="204"/>
      <c r="D11" s="204"/>
      <c r="E11" s="204"/>
      <c r="F11" s="204"/>
      <c r="G11" s="205"/>
      <c r="H11" s="4"/>
      <c r="J11" s="35" t="str">
        <f>$A$6</f>
        <v>DIGICEL</v>
      </c>
      <c r="K11" s="5" t="str">
        <f>IF($F$15="","",IF($F$15&gt;$E$15,2,IF($F$15=$E$15,1,1)))</f>
        <v/>
      </c>
      <c r="L11" s="5"/>
      <c r="M11" s="5"/>
      <c r="N11" s="5"/>
      <c r="O11" s="8" t="str">
        <f>IF(K11="","",SUM(K11:N11))</f>
        <v/>
      </c>
      <c r="P11" s="5"/>
      <c r="Q11" s="5"/>
      <c r="R11" s="9"/>
      <c r="S11" s="3"/>
      <c r="T11" s="3"/>
      <c r="U11" s="36"/>
    </row>
    <row r="12" spans="1:21" ht="16" thickBot="1">
      <c r="A12" s="57" t="s">
        <v>17</v>
      </c>
      <c r="B12" s="10" t="s">
        <v>18</v>
      </c>
      <c r="C12" s="10" t="s">
        <v>19</v>
      </c>
      <c r="D12" s="206" t="s">
        <v>20</v>
      </c>
      <c r="E12" s="195"/>
      <c r="F12" s="195"/>
      <c r="G12" s="207"/>
      <c r="H12" s="4"/>
      <c r="J12" s="37" t="str">
        <f>$A$7</f>
        <v>CACEM +40</v>
      </c>
      <c r="K12" s="38"/>
      <c r="L12" s="38" t="str">
        <f>IF($F$16="","",IF($F$16&gt;$E$16,2,IF($F$16=$E$16,1,1)))</f>
        <v/>
      </c>
      <c r="M12" s="38"/>
      <c r="N12" s="38"/>
      <c r="O12" s="39" t="str">
        <f>IF(L12="","",SUM(K12:N12))</f>
        <v/>
      </c>
      <c r="P12" s="38"/>
      <c r="Q12" s="38"/>
      <c r="R12" s="40"/>
      <c r="S12" s="41"/>
      <c r="T12" s="41"/>
      <c r="U12" s="42"/>
    </row>
    <row r="13" spans="1:21" thickBot="1">
      <c r="A13" s="58"/>
      <c r="B13" s="11"/>
      <c r="C13" s="11"/>
      <c r="D13" s="12"/>
      <c r="E13" s="208" t="s">
        <v>21</v>
      </c>
      <c r="F13" s="209"/>
      <c r="G13" s="59"/>
      <c r="H13" s="4"/>
    </row>
    <row r="14" spans="1:21" thickBot="1">
      <c r="A14" s="191"/>
      <c r="B14" s="192"/>
      <c r="C14" s="192"/>
      <c r="D14" s="192"/>
      <c r="E14" s="192"/>
      <c r="F14" s="192"/>
      <c r="G14" s="193"/>
      <c r="H14" s="4"/>
    </row>
    <row r="15" spans="1:21" ht="15.5">
      <c r="A15" s="60">
        <v>3</v>
      </c>
      <c r="B15" s="13">
        <v>45421</v>
      </c>
      <c r="C15" s="14" t="s">
        <v>31</v>
      </c>
      <c r="D15" s="15" t="str">
        <f>A5</f>
        <v>ESPACE SUD</v>
      </c>
      <c r="E15" s="16"/>
      <c r="F15" s="16"/>
      <c r="G15" s="61" t="str">
        <f t="shared" ref="G15:G16" si="0">A6</f>
        <v>DIGICEL</v>
      </c>
      <c r="H15" s="4"/>
    </row>
    <row r="16" spans="1:21" ht="15.5">
      <c r="A16" s="62">
        <v>3</v>
      </c>
      <c r="B16" s="13">
        <v>45421</v>
      </c>
      <c r="C16" s="17" t="s">
        <v>39</v>
      </c>
      <c r="D16" s="15" t="str">
        <f t="shared" ref="D16:D17" si="1">A5</f>
        <v>ESPACE SUD</v>
      </c>
      <c r="E16" s="16"/>
      <c r="F16" s="16"/>
      <c r="G16" s="61" t="str">
        <f t="shared" si="0"/>
        <v>CACEM +40</v>
      </c>
      <c r="H16" s="4"/>
    </row>
    <row r="17" spans="1:7" ht="16" thickBot="1">
      <c r="A17" s="71">
        <v>3</v>
      </c>
      <c r="B17" s="52">
        <v>45421</v>
      </c>
      <c r="C17" s="70" t="s">
        <v>40</v>
      </c>
      <c r="D17" s="54" t="str">
        <f t="shared" si="1"/>
        <v>DIGICEL</v>
      </c>
      <c r="E17" s="55"/>
      <c r="F17" s="55"/>
      <c r="G17" s="64" t="str">
        <f>A7</f>
        <v>CACEM +40</v>
      </c>
    </row>
    <row r="18" spans="1:7" ht="15.5">
      <c r="A18" s="65" t="s">
        <v>54</v>
      </c>
      <c r="B18" s="47">
        <v>45422</v>
      </c>
      <c r="C18" s="48" t="s">
        <v>43</v>
      </c>
      <c r="D18" s="49" t="str">
        <f>D17</f>
        <v>DIGICEL</v>
      </c>
      <c r="E18" s="50"/>
      <c r="F18" s="50"/>
      <c r="G18" s="66" t="str">
        <f>D15</f>
        <v>ESPACE SUD</v>
      </c>
    </row>
    <row r="19" spans="1:7" ht="15.5">
      <c r="A19" s="72" t="s">
        <v>54</v>
      </c>
      <c r="B19" s="13">
        <v>45422</v>
      </c>
      <c r="C19" s="17" t="s">
        <v>33</v>
      </c>
      <c r="D19" s="15" t="str">
        <f>D17</f>
        <v>DIGICEL</v>
      </c>
      <c r="E19" s="16"/>
      <c r="F19" s="16"/>
      <c r="G19" s="61" t="str">
        <f>G17</f>
        <v>CACEM +40</v>
      </c>
    </row>
    <row r="20" spans="1:7" ht="16" thickBot="1">
      <c r="A20" s="73" t="s">
        <v>54</v>
      </c>
      <c r="B20" s="52">
        <v>45422</v>
      </c>
      <c r="C20" s="70" t="s">
        <v>34</v>
      </c>
      <c r="D20" s="54" t="str">
        <f>G17</f>
        <v>CACEM +40</v>
      </c>
      <c r="E20" s="55"/>
      <c r="F20" s="55"/>
      <c r="G20" s="64" t="str">
        <f>D15</f>
        <v>ESPACE SUD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4:G14"/>
    <mergeCell ref="A6:C6"/>
    <mergeCell ref="A1:G2"/>
    <mergeCell ref="H1:T2"/>
    <mergeCell ref="A4:C4"/>
    <mergeCell ref="A5:C5"/>
    <mergeCell ref="A7:C7"/>
    <mergeCell ref="A9:G9"/>
    <mergeCell ref="A11:G11"/>
    <mergeCell ref="D12:G12"/>
    <mergeCell ref="E13:F13"/>
    <mergeCell ref="F3:G3"/>
  </mergeCells>
  <phoneticPr fontId="34" type="noConversion"/>
  <pageMargins left="0.7" right="0.7" top="0.75" bottom="0.7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E2E7-768A-4836-8E30-283DED603025}">
  <dimension ref="A1:U1000"/>
  <sheetViews>
    <sheetView workbookViewId="0">
      <selection activeCell="H12" sqref="H12"/>
    </sheetView>
  </sheetViews>
  <sheetFormatPr baseColWidth="10" defaultColWidth="14.453125" defaultRowHeight="15" customHeight="1"/>
  <cols>
    <col min="1" max="3" width="9.08984375" customWidth="1"/>
    <col min="4" max="4" width="37.453125" customWidth="1"/>
    <col min="5" max="5" width="8.7265625" customWidth="1"/>
    <col min="6" max="6" width="10.1796875" bestFit="1" customWidth="1"/>
    <col min="7" max="7" width="28.81640625" customWidth="1"/>
    <col min="8" max="9" width="10.7265625" customWidth="1"/>
    <col min="10" max="10" width="17.26953125" customWidth="1"/>
    <col min="11" max="11" width="5.26953125" customWidth="1"/>
    <col min="12" max="12" width="5.54296875" customWidth="1"/>
    <col min="13" max="13" width="5.453125" customWidth="1"/>
    <col min="14" max="14" width="5.81640625" customWidth="1"/>
    <col min="15" max="15" width="6" customWidth="1"/>
    <col min="16" max="16" width="6.81640625" customWidth="1"/>
    <col min="17" max="17" width="7.1796875" customWidth="1"/>
    <col min="18" max="18" width="8.1796875" customWidth="1"/>
    <col min="19" max="19" width="7.7265625" customWidth="1"/>
    <col min="20" max="20" width="6.7265625" customWidth="1"/>
    <col min="21" max="21" width="6.81640625" customWidth="1"/>
    <col min="22" max="22" width="7.81640625" customWidth="1"/>
    <col min="23" max="26" width="10.7265625" customWidth="1"/>
  </cols>
  <sheetData>
    <row r="1" spans="1:21" ht="14.5">
      <c r="A1" s="197" t="s">
        <v>30</v>
      </c>
      <c r="B1" s="198"/>
      <c r="C1" s="198"/>
      <c r="D1" s="198"/>
      <c r="E1" s="198"/>
      <c r="F1" s="198"/>
      <c r="G1" s="198"/>
      <c r="H1" s="197" t="s">
        <v>30</v>
      </c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1" ht="1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21" ht="15" customHeight="1" thickBot="1">
      <c r="F3" s="185" t="s">
        <v>1</v>
      </c>
      <c r="G3" s="186"/>
    </row>
    <row r="4" spans="1:21" ht="21">
      <c r="A4" s="199" t="s">
        <v>22</v>
      </c>
      <c r="B4" s="200"/>
      <c r="C4" s="201"/>
      <c r="D4" s="1"/>
      <c r="F4" s="160" t="s">
        <v>78</v>
      </c>
      <c r="G4" s="164" t="s">
        <v>81</v>
      </c>
    </row>
    <row r="5" spans="1:21" ht="14.5">
      <c r="A5" s="194" t="s">
        <v>56</v>
      </c>
      <c r="B5" s="195"/>
      <c r="C5" s="196"/>
      <c r="D5" s="2" t="s">
        <v>57</v>
      </c>
      <c r="F5" s="161" t="s">
        <v>79</v>
      </c>
      <c r="G5" s="161" t="s">
        <v>2</v>
      </c>
    </row>
    <row r="6" spans="1:21" ht="14.5">
      <c r="A6" s="194" t="s">
        <v>49</v>
      </c>
      <c r="B6" s="195"/>
      <c r="C6" s="196"/>
      <c r="D6" s="2"/>
      <c r="F6" s="159" t="s">
        <v>82</v>
      </c>
      <c r="G6" s="165" t="s">
        <v>3</v>
      </c>
    </row>
    <row r="7" spans="1:21" thickBot="1">
      <c r="A7" s="194" t="s">
        <v>50</v>
      </c>
      <c r="B7" s="195"/>
      <c r="C7" s="196"/>
      <c r="D7" s="2"/>
      <c r="F7" s="159" t="s">
        <v>83</v>
      </c>
      <c r="G7" s="166" t="s">
        <v>80</v>
      </c>
    </row>
    <row r="8" spans="1:21" ht="19" thickBot="1">
      <c r="F8" s="162" t="s">
        <v>76</v>
      </c>
      <c r="G8" s="163" t="s">
        <v>77</v>
      </c>
      <c r="J8" s="211" t="s">
        <v>22</v>
      </c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3"/>
    </row>
    <row r="9" spans="1:21" ht="14.5">
      <c r="A9" s="202" t="s">
        <v>35</v>
      </c>
      <c r="B9" s="198"/>
      <c r="C9" s="198"/>
      <c r="D9" s="198"/>
      <c r="E9" s="198"/>
      <c r="F9" s="198"/>
      <c r="G9" s="198"/>
      <c r="J9" s="33" t="s">
        <v>4</v>
      </c>
      <c r="K9" s="6" t="s">
        <v>5</v>
      </c>
      <c r="L9" s="6" t="s">
        <v>6</v>
      </c>
      <c r="M9" s="6" t="s">
        <v>7</v>
      </c>
      <c r="N9" s="6" t="s">
        <v>8</v>
      </c>
      <c r="O9" s="6" t="s">
        <v>9</v>
      </c>
      <c r="P9" s="6" t="s">
        <v>10</v>
      </c>
      <c r="Q9" s="6" t="s">
        <v>11</v>
      </c>
      <c r="R9" s="7" t="s">
        <v>12</v>
      </c>
      <c r="S9" s="6" t="s">
        <v>13</v>
      </c>
      <c r="T9" s="6" t="s">
        <v>14</v>
      </c>
      <c r="U9" s="34" t="s">
        <v>15</v>
      </c>
    </row>
    <row r="10" spans="1:21" ht="17.25" customHeight="1" thickBot="1">
      <c r="H10" s="1"/>
      <c r="J10" s="35" t="str">
        <f>$A$5</f>
        <v>EQUIPE 1</v>
      </c>
      <c r="K10" s="5" t="str">
        <f>IF($E$15="","",IF($E$15&gt;$F$15,2,IF($E$15=$F$15,1,1)))</f>
        <v/>
      </c>
      <c r="L10" s="5" t="str">
        <f>IF($E$16="","",IF($E$16&gt;$F$16,2,IF($E$16=$F$16,1,1)))</f>
        <v/>
      </c>
      <c r="M10" s="5"/>
      <c r="N10" s="5"/>
      <c r="O10" s="8" t="str">
        <f>IF(K10="","",SUM(K10:N10))</f>
        <v/>
      </c>
      <c r="P10" s="5"/>
      <c r="Q10" s="5"/>
      <c r="R10" s="9"/>
      <c r="S10" s="3"/>
      <c r="T10" s="3"/>
      <c r="U10" s="36"/>
    </row>
    <row r="11" spans="1:21" ht="15.5">
      <c r="A11" s="203" t="s">
        <v>16</v>
      </c>
      <c r="B11" s="204"/>
      <c r="C11" s="204"/>
      <c r="D11" s="204"/>
      <c r="E11" s="204"/>
      <c r="F11" s="204"/>
      <c r="G11" s="205"/>
      <c r="H11" s="4"/>
      <c r="J11" s="35" t="str">
        <f>$A$6</f>
        <v>BANQUE DE France</v>
      </c>
      <c r="K11" s="5" t="str">
        <f>IF($F$15="","",IF($F$15&gt;$E$15,2,IF($F$15=$E$15,1,1)))</f>
        <v/>
      </c>
      <c r="L11" s="5"/>
      <c r="M11" s="5"/>
      <c r="N11" s="5"/>
      <c r="O11" s="8" t="str">
        <f>IF(K11="","",SUM(K11:N11))</f>
        <v/>
      </c>
      <c r="P11" s="5"/>
      <c r="Q11" s="5"/>
      <c r="R11" s="9"/>
      <c r="S11" s="3"/>
      <c r="T11" s="3"/>
      <c r="U11" s="36"/>
    </row>
    <row r="12" spans="1:21" ht="16" thickBot="1">
      <c r="A12" s="57" t="s">
        <v>17</v>
      </c>
      <c r="B12" s="10" t="s">
        <v>18</v>
      </c>
      <c r="C12" s="10" t="s">
        <v>19</v>
      </c>
      <c r="D12" s="206" t="s">
        <v>20</v>
      </c>
      <c r="E12" s="195"/>
      <c r="F12" s="195"/>
      <c r="G12" s="207"/>
      <c r="H12" s="4"/>
      <c r="J12" s="37" t="str">
        <f>$A$7</f>
        <v xml:space="preserve">ACADEMIE </v>
      </c>
      <c r="K12" s="38"/>
      <c r="L12" s="38" t="str">
        <f>IF($F$16="","",IF($F$16&gt;$E$16,2,IF($F$16=$E$16,1,1)))</f>
        <v/>
      </c>
      <c r="M12" s="38"/>
      <c r="N12" s="38"/>
      <c r="O12" s="39" t="str">
        <f>IF(L12="","",SUM(K12:N12))</f>
        <v/>
      </c>
      <c r="P12" s="38"/>
      <c r="Q12" s="38"/>
      <c r="R12" s="40"/>
      <c r="S12" s="41"/>
      <c r="T12" s="41"/>
      <c r="U12" s="42"/>
    </row>
    <row r="13" spans="1:21" thickBot="1">
      <c r="A13" s="58"/>
      <c r="B13" s="11"/>
      <c r="C13" s="11"/>
      <c r="D13" s="12"/>
      <c r="E13" s="208" t="s">
        <v>21</v>
      </c>
      <c r="F13" s="209"/>
      <c r="G13" s="59"/>
      <c r="H13" s="4"/>
    </row>
    <row r="14" spans="1:21" thickBot="1">
      <c r="A14" s="191"/>
      <c r="B14" s="192"/>
      <c r="C14" s="192"/>
      <c r="D14" s="192"/>
      <c r="E14" s="192"/>
      <c r="F14" s="192"/>
      <c r="G14" s="193"/>
      <c r="H14" s="4"/>
    </row>
    <row r="15" spans="1:21" ht="15.5">
      <c r="A15" s="60">
        <v>7</v>
      </c>
      <c r="B15" s="13">
        <v>45421</v>
      </c>
      <c r="C15" s="14" t="s">
        <v>31</v>
      </c>
      <c r="D15" s="15" t="str">
        <f>A5</f>
        <v>EQUIPE 1</v>
      </c>
      <c r="E15" s="16"/>
      <c r="F15" s="16"/>
      <c r="G15" s="61" t="str">
        <f t="shared" ref="G15:G16" si="0">A6</f>
        <v>BANQUE DE France</v>
      </c>
      <c r="H15" s="4"/>
    </row>
    <row r="16" spans="1:21" ht="15.5">
      <c r="A16" s="62">
        <v>7</v>
      </c>
      <c r="B16" s="13">
        <v>45421</v>
      </c>
      <c r="C16" s="17" t="s">
        <v>39</v>
      </c>
      <c r="D16" s="15" t="str">
        <f t="shared" ref="D16:D17" si="1">A5</f>
        <v>EQUIPE 1</v>
      </c>
      <c r="E16" s="16"/>
      <c r="F16" s="16"/>
      <c r="G16" s="61" t="str">
        <f t="shared" si="0"/>
        <v xml:space="preserve">ACADEMIE </v>
      </c>
      <c r="H16" s="4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</row>
    <row r="17" spans="1:21" ht="16" thickBot="1">
      <c r="A17" s="63">
        <v>7</v>
      </c>
      <c r="B17" s="52">
        <v>45421</v>
      </c>
      <c r="C17" s="53" t="s">
        <v>40</v>
      </c>
      <c r="D17" s="54" t="str">
        <f t="shared" si="1"/>
        <v>BANQUE DE France</v>
      </c>
      <c r="E17" s="55"/>
      <c r="F17" s="55"/>
      <c r="G17" s="64" t="str">
        <f>A7</f>
        <v xml:space="preserve">ACADEMIE </v>
      </c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</row>
    <row r="18" spans="1:21" ht="15.5">
      <c r="A18" s="65" t="s">
        <v>55</v>
      </c>
      <c r="B18" s="47">
        <v>45422</v>
      </c>
      <c r="C18" s="48" t="s">
        <v>31</v>
      </c>
      <c r="D18" s="49" t="str">
        <f>D17</f>
        <v>BANQUE DE France</v>
      </c>
      <c r="E18" s="50"/>
      <c r="F18" s="50"/>
      <c r="G18" s="66" t="str">
        <f>D15</f>
        <v>EQUIPE 1</v>
      </c>
    </row>
    <row r="19" spans="1:21" ht="16" thickBot="1">
      <c r="A19" s="67" t="s">
        <v>55</v>
      </c>
      <c r="B19" s="52">
        <v>45422</v>
      </c>
      <c r="C19" s="68" t="s">
        <v>33</v>
      </c>
      <c r="D19" s="54" t="str">
        <f>D17</f>
        <v>BANQUE DE France</v>
      </c>
      <c r="E19" s="69"/>
      <c r="F19" s="69"/>
      <c r="G19" s="64" t="str">
        <f>G17</f>
        <v xml:space="preserve">ACADEMIE </v>
      </c>
    </row>
    <row r="20" spans="1:21" ht="15.5">
      <c r="A20" s="46" t="s">
        <v>55</v>
      </c>
      <c r="B20" s="47">
        <v>45422</v>
      </c>
      <c r="C20" s="18" t="s">
        <v>34</v>
      </c>
      <c r="D20" s="49" t="str">
        <f>G17</f>
        <v xml:space="preserve">ACADEMIE </v>
      </c>
      <c r="E20" s="56"/>
      <c r="F20" s="56"/>
      <c r="G20" s="51" t="str">
        <f>D15</f>
        <v>EQUIPE 1</v>
      </c>
    </row>
    <row r="21" spans="1:21" ht="15.75" customHeight="1"/>
    <row r="22" spans="1:21" ht="15.75" customHeight="1"/>
    <row r="23" spans="1:21" ht="15.75" customHeight="1"/>
    <row r="24" spans="1:21" ht="15.75" customHeight="1"/>
    <row r="25" spans="1:21" ht="15.75" customHeight="1"/>
    <row r="26" spans="1:21" ht="15.75" customHeight="1"/>
    <row r="27" spans="1:21" ht="15.75" customHeight="1"/>
    <row r="28" spans="1:21" ht="15.75" customHeight="1"/>
    <row r="29" spans="1:21" ht="15.75" customHeight="1"/>
    <row r="30" spans="1:21" ht="15.75" customHeight="1"/>
    <row r="31" spans="1:21" ht="15.75" customHeight="1"/>
    <row r="32" spans="1:2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J16:U17"/>
    <mergeCell ref="A7:C7"/>
    <mergeCell ref="A9:G9"/>
    <mergeCell ref="A11:G11"/>
    <mergeCell ref="D12:G12"/>
    <mergeCell ref="E13:F13"/>
    <mergeCell ref="A14:G14"/>
    <mergeCell ref="J8:U8"/>
    <mergeCell ref="A6:C6"/>
    <mergeCell ref="A1:G2"/>
    <mergeCell ref="H1:T2"/>
    <mergeCell ref="A4:C4"/>
    <mergeCell ref="A5:C5"/>
    <mergeCell ref="F3:G3"/>
  </mergeCells>
  <pageMargins left="0.7" right="0.7" top="0.75" bottom="0.75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14BB9-01A5-4BE0-96A7-ED1850C80646}">
  <dimension ref="A1:P943"/>
  <sheetViews>
    <sheetView workbookViewId="0">
      <selection activeCell="L7" sqref="L7"/>
    </sheetView>
  </sheetViews>
  <sheetFormatPr baseColWidth="10" defaultColWidth="14.453125" defaultRowHeight="15" customHeight="1"/>
  <cols>
    <col min="1" max="2" width="10.7265625" customWidth="1"/>
    <col min="3" max="3" width="9.26953125" customWidth="1"/>
    <col min="4" max="4" width="15.453125" customWidth="1"/>
    <col min="5" max="6" width="10.7265625" customWidth="1"/>
    <col min="7" max="7" width="15.453125" customWidth="1"/>
    <col min="8" max="12" width="10.7265625" customWidth="1"/>
    <col min="13" max="13" width="15.453125" customWidth="1"/>
    <col min="14" max="15" width="10.7265625" customWidth="1"/>
    <col min="16" max="16" width="15.453125" customWidth="1"/>
    <col min="17" max="18" width="10.7265625" customWidth="1"/>
  </cols>
  <sheetData>
    <row r="1" spans="1:16" ht="14.5">
      <c r="C1" s="197" t="s">
        <v>30</v>
      </c>
      <c r="D1" s="198"/>
      <c r="E1" s="198"/>
    </row>
    <row r="2" spans="1:16" ht="15" customHeight="1">
      <c r="C2" s="198"/>
      <c r="D2" s="198"/>
      <c r="E2" s="198"/>
    </row>
    <row r="3" spans="1:16" ht="14.5">
      <c r="A3" s="215" t="s">
        <v>25</v>
      </c>
      <c r="B3" s="198"/>
      <c r="C3" s="198"/>
      <c r="D3" s="198"/>
      <c r="E3" s="198"/>
      <c r="F3" s="198"/>
      <c r="G3" s="198"/>
    </row>
    <row r="4" spans="1:16" ht="14.5">
      <c r="A4" s="198"/>
      <c r="B4" s="198"/>
      <c r="C4" s="198"/>
      <c r="D4" s="198"/>
      <c r="E4" s="198"/>
      <c r="F4" s="198"/>
      <c r="G4" s="198"/>
      <c r="I4" s="19"/>
      <c r="J4" s="19"/>
      <c r="K4" s="19"/>
      <c r="L4" s="19"/>
      <c r="M4" s="19"/>
      <c r="N4" s="19"/>
      <c r="O4" s="19"/>
      <c r="P4" s="19"/>
    </row>
    <row r="5" spans="1:16" ht="15.75" customHeight="1">
      <c r="A5" s="202" t="s">
        <v>35</v>
      </c>
      <c r="B5" s="202"/>
      <c r="C5" s="202"/>
      <c r="D5" s="202"/>
      <c r="E5" s="202"/>
      <c r="F5" s="202"/>
      <c r="G5" s="202"/>
      <c r="I5" s="19"/>
      <c r="J5" s="20"/>
      <c r="K5" s="20"/>
      <c r="L5" s="20"/>
      <c r="M5" s="216"/>
      <c r="N5" s="198"/>
      <c r="O5" s="198"/>
      <c r="P5" s="198"/>
    </row>
    <row r="6" spans="1:16" ht="15.75" customHeight="1" thickBot="1">
      <c r="I6" s="19"/>
      <c r="J6" s="20"/>
      <c r="K6" s="20"/>
      <c r="L6" s="20"/>
      <c r="M6" s="20"/>
      <c r="N6" s="214"/>
      <c r="O6" s="198"/>
      <c r="P6" s="20"/>
    </row>
    <row r="7" spans="1:16" ht="15.75" customHeight="1" thickBot="1">
      <c r="A7" s="23"/>
      <c r="B7" s="217" t="s">
        <v>26</v>
      </c>
      <c r="C7" s="218"/>
      <c r="D7" s="218"/>
      <c r="E7" s="218"/>
      <c r="F7" s="218"/>
      <c r="G7" s="219"/>
      <c r="I7" s="19"/>
      <c r="J7" s="24"/>
      <c r="K7" s="21"/>
      <c r="L7" s="20"/>
      <c r="M7" s="25"/>
      <c r="N7" s="20"/>
      <c r="O7" s="20"/>
      <c r="P7" s="25"/>
    </row>
    <row r="8" spans="1:16" ht="15.75" customHeight="1">
      <c r="A8" s="26" t="s">
        <v>17</v>
      </c>
      <c r="B8" s="27" t="s">
        <v>18</v>
      </c>
      <c r="C8" s="27" t="s">
        <v>19</v>
      </c>
      <c r="D8" s="27"/>
      <c r="E8" s="220" t="s">
        <v>27</v>
      </c>
      <c r="F8" s="221"/>
      <c r="G8" s="28"/>
      <c r="I8" s="19"/>
      <c r="J8" s="19"/>
      <c r="K8" s="19"/>
      <c r="L8" s="19"/>
      <c r="M8" s="19"/>
      <c r="N8" s="19"/>
      <c r="O8" s="19"/>
      <c r="P8" s="19"/>
    </row>
    <row r="9" spans="1:16" ht="15.75" customHeight="1" thickBot="1">
      <c r="A9" s="29">
        <v>5</v>
      </c>
      <c r="B9" s="30">
        <v>44692</v>
      </c>
      <c r="C9" s="11" t="s">
        <v>32</v>
      </c>
      <c r="D9" s="31" t="s">
        <v>23</v>
      </c>
      <c r="E9" s="11"/>
      <c r="F9" s="11"/>
      <c r="G9" s="32" t="s">
        <v>24</v>
      </c>
      <c r="I9" s="19"/>
      <c r="J9" s="22"/>
      <c r="K9" s="214"/>
      <c r="L9" s="198"/>
      <c r="M9" s="198"/>
      <c r="N9" s="198"/>
      <c r="O9" s="198"/>
      <c r="P9" s="198"/>
    </row>
    <row r="10" spans="1:16" ht="15.75" customHeight="1" thickBot="1">
      <c r="I10" s="19"/>
      <c r="J10" s="20"/>
      <c r="K10" s="20"/>
      <c r="L10" s="20"/>
      <c r="M10" s="20"/>
      <c r="N10" s="214"/>
      <c r="O10" s="198"/>
      <c r="P10" s="20"/>
    </row>
    <row r="11" spans="1:16" ht="15.75" customHeight="1" thickBot="1">
      <c r="A11" s="23"/>
      <c r="B11" s="217" t="s">
        <v>28</v>
      </c>
      <c r="C11" s="218"/>
      <c r="D11" s="218"/>
      <c r="E11" s="218"/>
      <c r="F11" s="218"/>
      <c r="G11" s="219"/>
      <c r="I11" s="19"/>
      <c r="J11" s="24"/>
      <c r="K11" s="21"/>
      <c r="L11" s="20"/>
      <c r="M11" s="25"/>
      <c r="N11" s="20"/>
      <c r="O11" s="20"/>
      <c r="P11" s="25"/>
    </row>
    <row r="12" spans="1:16" ht="15.75" customHeight="1">
      <c r="A12" s="26" t="s">
        <v>17</v>
      </c>
      <c r="B12" s="27" t="s">
        <v>18</v>
      </c>
      <c r="C12" s="27" t="s">
        <v>19</v>
      </c>
      <c r="D12" s="27"/>
      <c r="E12" s="220" t="s">
        <v>27</v>
      </c>
      <c r="F12" s="221"/>
      <c r="G12" s="28"/>
      <c r="I12" s="19"/>
      <c r="J12" s="19"/>
      <c r="K12" s="19"/>
      <c r="L12" s="19"/>
      <c r="M12" s="19"/>
      <c r="N12" s="19"/>
      <c r="O12" s="19"/>
      <c r="P12" s="19"/>
    </row>
    <row r="13" spans="1:16" ht="15.75" customHeight="1" thickBot="1">
      <c r="A13" s="29">
        <v>6</v>
      </c>
      <c r="B13" s="30">
        <v>44692</v>
      </c>
      <c r="C13" s="11" t="s">
        <v>32</v>
      </c>
      <c r="D13" s="31" t="s">
        <v>45</v>
      </c>
      <c r="E13" s="11"/>
      <c r="F13" s="11"/>
      <c r="G13" s="32" t="s">
        <v>46</v>
      </c>
      <c r="I13" s="19"/>
      <c r="J13" s="22"/>
      <c r="K13" s="214"/>
      <c r="L13" s="198"/>
      <c r="M13" s="198"/>
      <c r="N13" s="198"/>
      <c r="O13" s="198"/>
      <c r="P13" s="198"/>
    </row>
    <row r="14" spans="1:16" ht="15.75" customHeight="1" thickBot="1">
      <c r="I14" s="19"/>
      <c r="J14" s="20"/>
      <c r="K14" s="20"/>
      <c r="L14" s="20"/>
      <c r="M14" s="20"/>
      <c r="N14" s="214"/>
      <c r="O14" s="198"/>
      <c r="P14" s="20"/>
    </row>
    <row r="15" spans="1:16" ht="15.75" customHeight="1" thickBot="1">
      <c r="A15" s="23"/>
      <c r="B15" s="217" t="s">
        <v>29</v>
      </c>
      <c r="C15" s="218"/>
      <c r="D15" s="218"/>
      <c r="E15" s="218"/>
      <c r="F15" s="218"/>
      <c r="G15" s="219"/>
      <c r="I15" s="19"/>
      <c r="J15" s="24"/>
      <c r="K15" s="21"/>
      <c r="L15" s="20"/>
      <c r="M15" s="25"/>
      <c r="N15" s="20"/>
      <c r="O15" s="20"/>
      <c r="P15" s="25"/>
    </row>
    <row r="16" spans="1:16" ht="15.75" customHeight="1">
      <c r="A16" s="26" t="s">
        <v>17</v>
      </c>
      <c r="B16" s="27" t="s">
        <v>18</v>
      </c>
      <c r="C16" s="27" t="s">
        <v>19</v>
      </c>
      <c r="D16" s="27"/>
      <c r="E16" s="220" t="s">
        <v>27</v>
      </c>
      <c r="F16" s="221"/>
      <c r="G16" s="28"/>
      <c r="I16" s="19"/>
      <c r="J16" s="19"/>
      <c r="K16" s="19"/>
      <c r="L16" s="19"/>
      <c r="M16" s="19"/>
      <c r="N16" s="19"/>
      <c r="O16" s="19"/>
      <c r="P16" s="19"/>
    </row>
    <row r="17" spans="1:16" ht="15.75" customHeight="1" thickBot="1">
      <c r="A17" s="29">
        <v>7</v>
      </c>
      <c r="B17" s="30">
        <v>44692</v>
      </c>
      <c r="C17" s="11" t="s">
        <v>32</v>
      </c>
      <c r="D17" s="31" t="s">
        <v>47</v>
      </c>
      <c r="E17" s="11"/>
      <c r="F17" s="11"/>
      <c r="G17" s="31" t="s">
        <v>48</v>
      </c>
      <c r="I17" s="19"/>
      <c r="J17" s="22"/>
      <c r="K17" s="214"/>
      <c r="L17" s="198"/>
      <c r="M17" s="198"/>
      <c r="N17" s="198"/>
      <c r="O17" s="198"/>
      <c r="P17" s="198"/>
    </row>
    <row r="18" spans="1:16" ht="15.75" customHeight="1">
      <c r="I18" s="19"/>
      <c r="J18" s="20"/>
      <c r="K18" s="20"/>
      <c r="L18" s="20"/>
      <c r="M18" s="20"/>
      <c r="N18" s="214"/>
      <c r="O18" s="198"/>
      <c r="P18" s="20"/>
    </row>
    <row r="19" spans="1:16" ht="15.75" customHeight="1"/>
    <row r="20" spans="1:16" ht="15.75" customHeight="1"/>
    <row r="21" spans="1:16" ht="15.75" customHeight="1"/>
    <row r="22" spans="1:16" ht="15.75" customHeight="1"/>
    <row r="23" spans="1:16" ht="15.75" customHeight="1"/>
    <row r="24" spans="1:16" ht="15.75" customHeight="1"/>
    <row r="25" spans="1:16" ht="15.75" customHeight="1"/>
    <row r="26" spans="1:16" ht="15.75" customHeight="1"/>
    <row r="27" spans="1:16" ht="15.75" customHeight="1"/>
    <row r="28" spans="1:16" ht="15.75" customHeight="1"/>
    <row r="29" spans="1:16" ht="15.75" customHeight="1"/>
    <row r="30" spans="1:16" ht="15.75" customHeight="1"/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</sheetData>
  <mergeCells count="17">
    <mergeCell ref="N14:O14"/>
    <mergeCell ref="B15:G15"/>
    <mergeCell ref="E16:F16"/>
    <mergeCell ref="K17:P17"/>
    <mergeCell ref="N18:O18"/>
    <mergeCell ref="K13:P13"/>
    <mergeCell ref="C1:E2"/>
    <mergeCell ref="A3:G4"/>
    <mergeCell ref="A5:G5"/>
    <mergeCell ref="M5:P5"/>
    <mergeCell ref="N6:O6"/>
    <mergeCell ref="B7:G7"/>
    <mergeCell ref="E8:F8"/>
    <mergeCell ref="K9:P9"/>
    <mergeCell ref="N10:O10"/>
    <mergeCell ref="B11:G11"/>
    <mergeCell ref="E12:F1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Mixte 7 EQUIPES Poule unique</vt:lpstr>
      <vt:lpstr>Hommes Poule A</vt:lpstr>
      <vt:lpstr>Hommes Poule B</vt:lpstr>
      <vt:lpstr>Hommes Phases finales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 FOSSA</dc:creator>
  <cp:lastModifiedBy>Simon BLANCHET</cp:lastModifiedBy>
  <dcterms:created xsi:type="dcterms:W3CDTF">2019-04-25T07:52:19Z</dcterms:created>
  <dcterms:modified xsi:type="dcterms:W3CDTF">2024-04-30T12:59:39Z</dcterms:modified>
</cp:coreProperties>
</file>