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ropbox\FFSE Dropbox\FFSE 2\COMPETITION (1)\JEUX NATIONAUX\2024 MARTINIQUE\Sports\Football Futsal\"/>
    </mc:Choice>
  </mc:AlternateContent>
  <xr:revisionPtr revIDLastSave="0" documentId="13_ncr:1_{43F75618-455B-4C06-AA0F-64288E680D04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FOOT 7 OPEN Poule A" sheetId="4" r:id="rId1"/>
    <sheet name="FOOT 7 OPEN Poule B" sheetId="5" r:id="rId2"/>
    <sheet name="FOOT 7 OPEN Poule C" sheetId="6" r:id="rId3"/>
    <sheet name="FOOT 7 OPEN Poule D" sheetId="12" r:id="rId4"/>
    <sheet name="FOOT 7 OPEN Phase Finale" sheetId="7" r:id="rId5"/>
    <sheet name="FOOT 7 +40 POULE" sheetId="8" r:id="rId6"/>
    <sheet name="FOOT 7 +40 PHASE FINALE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G23" i="5"/>
  <c r="G32" i="12" l="1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R17" i="12"/>
  <c r="Q17" i="12"/>
  <c r="P17" i="12"/>
  <c r="J17" i="12"/>
  <c r="O17" i="12" s="1"/>
  <c r="R16" i="12"/>
  <c r="P16" i="12"/>
  <c r="J16" i="12"/>
  <c r="O16" i="12" s="1"/>
  <c r="Q15" i="12"/>
  <c r="J15" i="12"/>
  <c r="O15" i="12" s="1"/>
  <c r="R14" i="12"/>
  <c r="Q14" i="12"/>
  <c r="P14" i="12"/>
  <c r="J14" i="12"/>
  <c r="O14" i="12" s="1"/>
  <c r="R13" i="12"/>
  <c r="Q13" i="12"/>
  <c r="P13" i="12"/>
  <c r="O13" i="12"/>
  <c r="J13" i="12"/>
  <c r="G32" i="8" l="1"/>
  <c r="D32" i="8"/>
  <c r="G31" i="8"/>
  <c r="D31" i="8"/>
  <c r="G30" i="8"/>
  <c r="D30" i="8"/>
  <c r="G29" i="8"/>
  <c r="D29" i="8"/>
  <c r="G28" i="8"/>
  <c r="D28" i="8"/>
  <c r="G27" i="8"/>
  <c r="D27" i="8"/>
  <c r="G26" i="8"/>
  <c r="D26" i="8"/>
  <c r="G25" i="8"/>
  <c r="D25" i="8"/>
  <c r="G24" i="8"/>
  <c r="D24" i="8"/>
  <c r="G23" i="8"/>
  <c r="D23" i="8"/>
  <c r="Q17" i="8"/>
  <c r="P17" i="8"/>
  <c r="R17" i="8" s="1"/>
  <c r="J17" i="8"/>
  <c r="O17" i="8" s="1"/>
  <c r="R16" i="8"/>
  <c r="P16" i="8"/>
  <c r="J16" i="8"/>
  <c r="O16" i="8" s="1"/>
  <c r="Q15" i="8"/>
  <c r="J15" i="8"/>
  <c r="O15" i="8" s="1"/>
  <c r="R14" i="8"/>
  <c r="Q14" i="8"/>
  <c r="P14" i="8"/>
  <c r="J14" i="8"/>
  <c r="O14" i="8" s="1"/>
  <c r="R13" i="8"/>
  <c r="Q13" i="8"/>
  <c r="P13" i="8"/>
  <c r="J13" i="8"/>
  <c r="O13" i="8" s="1"/>
  <c r="G32" i="6" l="1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R17" i="6"/>
  <c r="Q17" i="6"/>
  <c r="P17" i="6"/>
  <c r="J17" i="6"/>
  <c r="O17" i="6" s="1"/>
  <c r="R16" i="6"/>
  <c r="P16" i="6"/>
  <c r="J16" i="6"/>
  <c r="O16" i="6" s="1"/>
  <c r="Q15" i="6"/>
  <c r="J15" i="6"/>
  <c r="O15" i="6" s="1"/>
  <c r="R14" i="6"/>
  <c r="Q14" i="6"/>
  <c r="P14" i="6"/>
  <c r="J14" i="6"/>
  <c r="O14" i="6" s="1"/>
  <c r="R13" i="6"/>
  <c r="Q13" i="6"/>
  <c r="P13" i="6"/>
  <c r="J13" i="6"/>
  <c r="O13" i="6" s="1"/>
  <c r="R17" i="5"/>
  <c r="Q17" i="5"/>
  <c r="P17" i="5"/>
  <c r="O17" i="5"/>
  <c r="J17" i="5"/>
  <c r="R16" i="5"/>
  <c r="P16" i="5"/>
  <c r="J16" i="5"/>
  <c r="O16" i="5" s="1"/>
  <c r="Q15" i="5"/>
  <c r="J15" i="5"/>
  <c r="O15" i="5" s="1"/>
  <c r="R14" i="5"/>
  <c r="Q14" i="5"/>
  <c r="P14" i="5"/>
  <c r="J14" i="5"/>
  <c r="O14" i="5" s="1"/>
  <c r="R13" i="5"/>
  <c r="Q13" i="5"/>
  <c r="P13" i="5"/>
  <c r="J13" i="5"/>
  <c r="O13" i="5" s="1"/>
  <c r="G32" i="4"/>
  <c r="D32" i="4"/>
  <c r="G31" i="4"/>
  <c r="D31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R17" i="4"/>
  <c r="Q17" i="4"/>
  <c r="P17" i="4"/>
  <c r="J17" i="4"/>
  <c r="O17" i="4" s="1"/>
  <c r="R16" i="4"/>
  <c r="P16" i="4"/>
  <c r="J16" i="4"/>
  <c r="O16" i="4" s="1"/>
  <c r="Q15" i="4"/>
  <c r="J15" i="4"/>
  <c r="O15" i="4" s="1"/>
  <c r="R14" i="4"/>
  <c r="Q14" i="4"/>
  <c r="P14" i="4"/>
  <c r="J14" i="4"/>
  <c r="O14" i="4" s="1"/>
  <c r="R13" i="4"/>
  <c r="Q13" i="4"/>
  <c r="P13" i="4"/>
  <c r="J13" i="4"/>
  <c r="O13" i="4" s="1"/>
</calcChain>
</file>

<file path=xl/sharedStrings.xml><?xml version="1.0" encoding="utf-8"?>
<sst xmlns="http://schemas.openxmlformats.org/spreadsheetml/2006/main" count="367" uniqueCount="119">
  <si>
    <t>Tournoi de football à 7</t>
  </si>
  <si>
    <t>Poule A</t>
  </si>
  <si>
    <t>Classement</t>
  </si>
  <si>
    <t>Victoire</t>
  </si>
  <si>
    <t>Match nul</t>
  </si>
  <si>
    <t>Défaite</t>
  </si>
  <si>
    <t>Forfait</t>
  </si>
  <si>
    <t>Clubs</t>
  </si>
  <si>
    <t>M1</t>
  </si>
  <si>
    <t>M2</t>
  </si>
  <si>
    <t>M3</t>
  </si>
  <si>
    <t>M4</t>
  </si>
  <si>
    <t xml:space="preserve">Total </t>
  </si>
  <si>
    <t>Diff</t>
  </si>
  <si>
    <t>Terrain</t>
  </si>
  <si>
    <t>Date</t>
  </si>
  <si>
    <t>Horaire</t>
  </si>
  <si>
    <t>Rencontres</t>
  </si>
  <si>
    <t>Poule B</t>
  </si>
  <si>
    <t>1 point</t>
  </si>
  <si>
    <t>pour</t>
  </si>
  <si>
    <t>contre</t>
  </si>
  <si>
    <t>0 point</t>
  </si>
  <si>
    <t>Phases Finales</t>
  </si>
  <si>
    <t>resultats</t>
  </si>
  <si>
    <t>1er Poule A</t>
  </si>
  <si>
    <t>1er Poule B</t>
  </si>
  <si>
    <t>Demi-finales</t>
  </si>
  <si>
    <t>resultat</t>
  </si>
  <si>
    <t>Vainqueur QF1</t>
  </si>
  <si>
    <t>Vainqueur QF3</t>
  </si>
  <si>
    <t>Vainqueur QF2</t>
  </si>
  <si>
    <t>Vainqueur QF4</t>
  </si>
  <si>
    <t>11h00</t>
  </si>
  <si>
    <t>Perdant DF1</t>
  </si>
  <si>
    <t>Perdant DF2</t>
  </si>
  <si>
    <t xml:space="preserve">Finale </t>
  </si>
  <si>
    <t>Vainqueur DF1</t>
  </si>
  <si>
    <t>Vainqueur DF2</t>
  </si>
  <si>
    <t>3 points</t>
  </si>
  <si>
    <t>- 1 point</t>
  </si>
  <si>
    <t>Jeux Nationaux du Sport d'Entreprise - Martinique 2024</t>
  </si>
  <si>
    <t>Jeux Nationaux du Sport d'Entreprise - Maritnique 2024</t>
  </si>
  <si>
    <t>LE LAMENTIN</t>
  </si>
  <si>
    <t>MARTINIQUE AUTO</t>
  </si>
  <si>
    <t>RSMA</t>
  </si>
  <si>
    <t>Matchs de 2*15 minutes avec une mi-temps de 5 minutes</t>
  </si>
  <si>
    <t>Résultats</t>
  </si>
  <si>
    <t>ALIZE FRET</t>
  </si>
  <si>
    <t>ESPACE SUD 1</t>
  </si>
  <si>
    <t>C G S S</t>
  </si>
  <si>
    <t>POLICE SPORT LOISIRS</t>
  </si>
  <si>
    <t>SFR</t>
  </si>
  <si>
    <t>DIGICEL</t>
  </si>
  <si>
    <t xml:space="preserve"> </t>
  </si>
  <si>
    <t>MARTINIQUE TRANSPORT</t>
  </si>
  <si>
    <t>EQUIPE 1</t>
  </si>
  <si>
    <t>SARA 2</t>
  </si>
  <si>
    <t>Poule C</t>
  </si>
  <si>
    <t>Poule D</t>
  </si>
  <si>
    <t>SARA 1</t>
  </si>
  <si>
    <t>ESPACE SUD 2</t>
  </si>
  <si>
    <t>LES PREMIERES</t>
  </si>
  <si>
    <t>PLACES 5-8</t>
  </si>
  <si>
    <t>Perdant QF1</t>
  </si>
  <si>
    <t>Perdant QF3</t>
  </si>
  <si>
    <t>Perdant QF2</t>
  </si>
  <si>
    <t>Perdant QF4</t>
  </si>
  <si>
    <t>MATCH 7</t>
  </si>
  <si>
    <t>MATCH 8</t>
  </si>
  <si>
    <t>Perdant Match 7</t>
  </si>
  <si>
    <t>Perdant Match 8</t>
  </si>
  <si>
    <t>7e Place</t>
  </si>
  <si>
    <t xml:space="preserve">5e Place </t>
  </si>
  <si>
    <t>Vainqueur Match 7</t>
  </si>
  <si>
    <t>Vainqueur Match 8</t>
  </si>
  <si>
    <t xml:space="preserve">3e Place </t>
  </si>
  <si>
    <t>Tournoi de football à 7 Hommes Open</t>
  </si>
  <si>
    <t>CGOSH</t>
  </si>
  <si>
    <t>DHL</t>
  </si>
  <si>
    <t xml:space="preserve">Quarts de finale  </t>
  </si>
  <si>
    <t>9h30</t>
  </si>
  <si>
    <t>SAMAC 1</t>
  </si>
  <si>
    <t>SAMAC 2</t>
  </si>
  <si>
    <t>CACEM</t>
  </si>
  <si>
    <t>SAINTE MARIE</t>
  </si>
  <si>
    <t>FORT DE France/ CACEM</t>
  </si>
  <si>
    <t>Poule UNIQUE</t>
  </si>
  <si>
    <t>8h00</t>
  </si>
  <si>
    <t>8h45</t>
  </si>
  <si>
    <t>10h15</t>
  </si>
  <si>
    <t>Tournoi de football à 7 Hommes +40</t>
  </si>
  <si>
    <t>1er</t>
  </si>
  <si>
    <t>4e</t>
  </si>
  <si>
    <t>2e</t>
  </si>
  <si>
    <t>3e</t>
  </si>
  <si>
    <t>11h45</t>
  </si>
  <si>
    <t>2e Poule B</t>
  </si>
  <si>
    <t>2e Poule A</t>
  </si>
  <si>
    <t>1er Poule C</t>
  </si>
  <si>
    <t>2e Poule D</t>
  </si>
  <si>
    <t>1er Poule D</t>
  </si>
  <si>
    <t>2e Poule C</t>
  </si>
  <si>
    <t>EQUIPE 2</t>
  </si>
  <si>
    <t>FASBF/CONSTRUCTEL/ACOMA</t>
  </si>
  <si>
    <t>CGOSH/FORT DE France</t>
  </si>
  <si>
    <t xml:space="preserve">STADE GEORGES GRATIANT LE LAMENTIN </t>
  </si>
  <si>
    <t>QF 1</t>
  </si>
  <si>
    <t>QF 2</t>
  </si>
  <si>
    <t>QF 3</t>
  </si>
  <si>
    <t>QF 4</t>
  </si>
  <si>
    <t>DF 1</t>
  </si>
  <si>
    <t>DF 2</t>
  </si>
  <si>
    <t xml:space="preserve">STADE YVES ADELE LE LAMENTIN </t>
  </si>
  <si>
    <t>ACADEMIE</t>
  </si>
  <si>
    <t>14h30</t>
  </si>
  <si>
    <t xml:space="preserve">STADE BASSE GONDEAU -  LE LAMENTIN </t>
  </si>
  <si>
    <t>STADE BASSE GONDEAU</t>
  </si>
  <si>
    <t>STADE GEORGES GRATIANT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</si>
</sst>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Docs-Calibri"/>
    </font>
    <font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2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  <xf numFmtId="0" fontId="4" fillId="0" borderId="15" xfId="0" applyFont="1" applyBorder="1"/>
    <xf numFmtId="0" fontId="10" fillId="0" borderId="11" xfId="0" applyFont="1" applyBorder="1" applyAlignment="1">
      <alignment horizontal="center"/>
    </xf>
    <xf numFmtId="0" fontId="4" fillId="0" borderId="19" xfId="0" applyFont="1" applyBorder="1"/>
    <xf numFmtId="0" fontId="4" fillId="0" borderId="10" xfId="0" applyFont="1" applyBorder="1"/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4" borderId="0" xfId="0" applyFont="1" applyFill="1"/>
    <xf numFmtId="0" fontId="4" fillId="4" borderId="0" xfId="0" applyFont="1" applyFill="1"/>
    <xf numFmtId="0" fontId="4" fillId="0" borderId="22" xfId="0" applyFont="1" applyBorder="1"/>
    <xf numFmtId="0" fontId="4" fillId="0" borderId="20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0" xfId="0" applyFont="1" applyBorder="1"/>
    <xf numFmtId="0" fontId="13" fillId="0" borderId="11" xfId="0" applyFont="1" applyBorder="1" applyAlignment="1">
      <alignment horizontal="center"/>
    </xf>
    <xf numFmtId="0" fontId="4" fillId="0" borderId="24" xfId="0" applyFont="1" applyBorder="1"/>
    <xf numFmtId="0" fontId="13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4" fillId="0" borderId="10" xfId="0" quotePrefix="1" applyFont="1" applyBorder="1"/>
    <xf numFmtId="0" fontId="8" fillId="0" borderId="0" xfId="0" applyFont="1" applyAlignment="1">
      <alignment vertical="top"/>
    </xf>
    <xf numFmtId="16" fontId="10" fillId="0" borderId="37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4" fillId="0" borderId="37" xfId="0" applyFont="1" applyBorder="1"/>
    <xf numFmtId="0" fontId="10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16" fontId="10" fillId="0" borderId="40" xfId="0" applyNumberFormat="1" applyFont="1" applyBorder="1" applyAlignment="1">
      <alignment horizontal="center"/>
    </xf>
    <xf numFmtId="20" fontId="10" fillId="0" borderId="40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4" fillId="0" borderId="40" xfId="0" applyFont="1" applyBorder="1"/>
    <xf numFmtId="0" fontId="8" fillId="0" borderId="41" xfId="0" applyFont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16" fontId="10" fillId="0" borderId="45" xfId="0" applyNumberFormat="1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4" fillId="0" borderId="38" xfId="0" applyFont="1" applyBorder="1"/>
    <xf numFmtId="0" fontId="1" fillId="0" borderId="0" xfId="0" applyFont="1"/>
    <xf numFmtId="20" fontId="10" fillId="0" borderId="48" xfId="0" applyNumberFormat="1" applyFont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16" fontId="10" fillId="0" borderId="48" xfId="0" applyNumberFormat="1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4" fillId="0" borderId="48" xfId="0" applyFont="1" applyBorder="1"/>
    <xf numFmtId="0" fontId="8" fillId="0" borderId="50" xfId="0" applyFont="1" applyBorder="1" applyAlignment="1">
      <alignment horizontal="center"/>
    </xf>
    <xf numFmtId="0" fontId="4" fillId="0" borderId="45" xfId="0" applyFont="1" applyBorder="1"/>
    <xf numFmtId="0" fontId="3" fillId="0" borderId="5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23" xfId="0" applyFont="1" applyBorder="1"/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59" xfId="0" applyFont="1" applyBorder="1"/>
    <xf numFmtId="0" fontId="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4" fillId="0" borderId="43" xfId="0" applyFont="1" applyBorder="1"/>
    <xf numFmtId="0" fontId="4" fillId="0" borderId="46" xfId="0" quotePrefix="1" applyFont="1" applyBorder="1"/>
    <xf numFmtId="0" fontId="8" fillId="0" borderId="3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/>
    <xf numFmtId="0" fontId="10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20" xfId="0" applyFont="1" applyBorder="1"/>
    <xf numFmtId="0" fontId="16" fillId="5" borderId="51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52" xfId="0" applyFont="1" applyBorder="1"/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1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10" fillId="0" borderId="61" xfId="0" applyFont="1" applyBorder="1" applyAlignment="1">
      <alignment horizontal="center"/>
    </xf>
    <xf numFmtId="0" fontId="6" fillId="0" borderId="62" xfId="0" applyFont="1" applyBorder="1"/>
    <xf numFmtId="0" fontId="4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3" xfId="0" applyFont="1" applyBorder="1"/>
    <xf numFmtId="0" fontId="10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54" xfId="0" applyBorder="1"/>
    <xf numFmtId="0" fontId="6" fillId="0" borderId="53" xfId="0" applyFont="1" applyBorder="1"/>
    <xf numFmtId="0" fontId="4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6" fillId="0" borderId="31" xfId="0" applyFont="1" applyBorder="1"/>
    <xf numFmtId="0" fontId="3" fillId="0" borderId="26" xfId="0" applyFont="1" applyBorder="1" applyAlignment="1">
      <alignment horizontal="center" vertical="center"/>
    </xf>
    <xf numFmtId="0" fontId="6" fillId="0" borderId="27" xfId="0" applyFont="1" applyBorder="1"/>
    <xf numFmtId="0" fontId="6" fillId="0" borderId="28" xfId="0" applyFont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" fontId="3" fillId="0" borderId="26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6" fillId="0" borderId="57" xfId="0" applyFont="1" applyBorder="1"/>
    <xf numFmtId="0" fontId="6" fillId="0" borderId="58" xfId="0" applyFont="1" applyBorder="1"/>
    <xf numFmtId="0" fontId="16" fillId="5" borderId="56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6" fillId="0" borderId="37" xfId="0" applyFont="1" applyBorder="1"/>
    <xf numFmtId="0" fontId="6" fillId="0" borderId="43" xfId="0" applyFont="1" applyBorder="1"/>
    <xf numFmtId="0" fontId="4" fillId="0" borderId="44" xfId="0" applyFont="1" applyBorder="1" applyAlignment="1">
      <alignment horizontal="center"/>
    </xf>
    <xf numFmtId="0" fontId="6" fillId="0" borderId="45" xfId="0" applyFont="1" applyBorder="1"/>
    <xf numFmtId="0" fontId="6" fillId="0" borderId="46" xfId="0" applyFont="1" applyBorder="1"/>
    <xf numFmtId="0" fontId="5" fillId="0" borderId="5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6" borderId="56" xfId="0" applyFont="1" applyFill="1" applyBorder="1" applyAlignment="1">
      <alignment horizontal="center"/>
    </xf>
    <xf numFmtId="0" fontId="10" fillId="6" borderId="57" xfId="0" applyFont="1" applyFill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47775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CAEF6E76-173A-48C9-9365-9D3843E444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66675</xdr:colOff>
      <xdr:row>0</xdr:row>
      <xdr:rowOff>0</xdr:rowOff>
    </xdr:from>
    <xdr:ext cx="1247775" cy="13335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AE399B34-BC2E-4AC2-B00C-13E9BFC6DC3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8075" y="0"/>
          <a:ext cx="1247775" cy="1333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47775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F0EFA1B0-23BA-47D2-A325-0B38F21D5E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66675</xdr:colOff>
      <xdr:row>0</xdr:row>
      <xdr:rowOff>0</xdr:rowOff>
    </xdr:from>
    <xdr:ext cx="1247775" cy="13335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7E1E585A-E6F3-42E8-ABB3-E5669B8952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8075" y="0"/>
          <a:ext cx="1247775" cy="1333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47775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E6F7AA6D-365A-4A9A-9D9F-9FE087132F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66675</xdr:colOff>
      <xdr:row>0</xdr:row>
      <xdr:rowOff>0</xdr:rowOff>
    </xdr:from>
    <xdr:ext cx="1247775" cy="13335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1F23E330-E4C5-46CB-9FE1-D756F3DF2BC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8075" y="0"/>
          <a:ext cx="1247775" cy="1333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47775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CBA7CCD7-E07A-4499-9F82-CCB722863C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66675</xdr:colOff>
      <xdr:row>0</xdr:row>
      <xdr:rowOff>0</xdr:rowOff>
    </xdr:from>
    <xdr:ext cx="1247775" cy="13335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14DF50FD-43AE-460C-8226-70DF5DB95B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82125" y="0"/>
          <a:ext cx="1247775" cy="1333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123825</xdr:rowOff>
    </xdr:from>
    <xdr:ext cx="1238250" cy="1428750"/>
    <xdr:pic>
      <xdr:nvPicPr>
        <xdr:cNvPr id="2" name="image3.png">
          <a:extLst>
            <a:ext uri="{FF2B5EF4-FFF2-40B4-BE49-F238E27FC236}">
              <a16:creationId xmlns:a16="http://schemas.microsoft.com/office/drawing/2014/main" id="{DC119646-A6D7-4300-B96A-C16A72C875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23825"/>
          <a:ext cx="1238250" cy="14287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31850" cy="622300"/>
    <xdr:pic>
      <xdr:nvPicPr>
        <xdr:cNvPr id="2" name="image1.png">
          <a:extLst>
            <a:ext uri="{FF2B5EF4-FFF2-40B4-BE49-F238E27FC236}">
              <a16:creationId xmlns:a16="http://schemas.microsoft.com/office/drawing/2014/main" id="{D3750238-DCF2-4AB6-A636-71A0E14166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1850" cy="622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247775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3E8086F9-2197-41C0-90B0-EA506395636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247775" cy="1238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66675</xdr:colOff>
      <xdr:row>0</xdr:row>
      <xdr:rowOff>0</xdr:rowOff>
    </xdr:from>
    <xdr:ext cx="1247775" cy="1333500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F0107D1-D9D8-4C0F-BBC2-AEC42253ED0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28075" y="0"/>
          <a:ext cx="1247775" cy="1333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123825</xdr:rowOff>
    </xdr:from>
    <xdr:ext cx="1238250" cy="1428750"/>
    <xdr:pic>
      <xdr:nvPicPr>
        <xdr:cNvPr id="2" name="image3.png">
          <a:extLst>
            <a:ext uri="{FF2B5EF4-FFF2-40B4-BE49-F238E27FC236}">
              <a16:creationId xmlns:a16="http://schemas.microsoft.com/office/drawing/2014/main" id="{D9840EC7-B98F-4A31-B9A4-B291ED6899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23825"/>
          <a:ext cx="1238250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478-BBDB-4C83-B87C-1B3C63C2C819}">
  <dimension ref="A1:Z1000"/>
  <sheetViews>
    <sheetView zoomScale="70" zoomScaleNormal="70" workbookViewId="0">
      <selection activeCell="H18" sqref="H18"/>
    </sheetView>
  </sheetViews>
  <sheetFormatPr baseColWidth="10" defaultColWidth="14.453125" defaultRowHeight="15" customHeight="1"/>
  <cols>
    <col min="1" max="1" width="10.7265625" customWidth="1"/>
    <col min="2" max="2" width="11.1796875" customWidth="1"/>
    <col min="3" max="3" width="10" bestFit="1" customWidth="1"/>
    <col min="4" max="4" width="19.26953125" customWidth="1"/>
    <col min="5" max="5" width="12" customWidth="1"/>
    <col min="6" max="6" width="11.54296875" customWidth="1"/>
    <col min="7" max="8" width="19.26953125" customWidth="1"/>
    <col min="9" max="9" width="10.7265625" customWidth="1"/>
    <col min="10" max="10" width="20.26953125" bestFit="1" customWidth="1"/>
    <col min="11" max="11" width="8.7265625" customWidth="1"/>
    <col min="12" max="13" width="6.81640625" customWidth="1"/>
    <col min="14" max="14" width="7.54296875" customWidth="1"/>
    <col min="15" max="15" width="6.54296875" customWidth="1"/>
    <col min="16" max="16" width="7.26953125" customWidth="1"/>
    <col min="17" max="17" width="7.1796875" customWidth="1"/>
    <col min="18" max="18" width="7.453125" customWidth="1"/>
    <col min="19" max="19" width="6.453125" customWidth="1"/>
    <col min="20" max="26" width="10.7265625" customWidth="1"/>
  </cols>
  <sheetData>
    <row r="1" spans="1:26" ht="15.5">
      <c r="A1" s="14" t="s">
        <v>0</v>
      </c>
      <c r="B1" s="99" t="s">
        <v>77</v>
      </c>
      <c r="C1" s="100"/>
      <c r="D1" s="100"/>
      <c r="E1" s="100"/>
      <c r="F1" s="100"/>
      <c r="G1" s="100"/>
      <c r="H1" s="100"/>
      <c r="I1" s="100"/>
      <c r="J1" s="1"/>
      <c r="K1" s="1"/>
      <c r="L1" s="101" t="s">
        <v>77</v>
      </c>
      <c r="M1" s="100"/>
      <c r="N1" s="100"/>
      <c r="O1" s="100"/>
      <c r="P1" s="100"/>
      <c r="Q1" s="100"/>
      <c r="R1" s="1"/>
      <c r="S1" s="1"/>
      <c r="T1" s="1"/>
      <c r="U1" s="1"/>
      <c r="V1" s="1"/>
      <c r="W1" s="1"/>
      <c r="X1" s="1"/>
    </row>
    <row r="2" spans="1:26" ht="14.5">
      <c r="A2" s="102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2" t="s">
        <v>42</v>
      </c>
      <c r="M2" s="100"/>
      <c r="N2" s="100"/>
      <c r="O2" s="100"/>
      <c r="P2" s="100"/>
      <c r="Q2" s="100"/>
      <c r="R2" s="2"/>
      <c r="S2" s="2"/>
      <c r="T2" s="2"/>
      <c r="U2" s="2"/>
      <c r="V2" s="2"/>
      <c r="W2" s="2"/>
      <c r="X2" s="2"/>
    </row>
    <row r="6" spans="1:26" ht="14.5">
      <c r="A6" s="15"/>
      <c r="X6" s="15"/>
      <c r="Y6" s="15"/>
      <c r="Z6" s="15"/>
    </row>
    <row r="7" spans="1:26" ht="14.5">
      <c r="A7" s="15"/>
      <c r="X7" s="15"/>
      <c r="Y7" s="15"/>
      <c r="Z7" s="15"/>
    </row>
    <row r="8" spans="1:26" thickBot="1">
      <c r="A8" s="15"/>
      <c r="X8" s="16"/>
      <c r="Y8" s="15"/>
      <c r="Z8" s="15"/>
    </row>
    <row r="9" spans="1:26" ht="21">
      <c r="A9" s="103" t="s">
        <v>1</v>
      </c>
      <c r="B9" s="104"/>
      <c r="C9" s="105"/>
      <c r="D9" s="78"/>
      <c r="E9" s="106" t="s">
        <v>2</v>
      </c>
      <c r="F9" s="10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thickBot="1">
      <c r="A10" s="110" t="s">
        <v>56</v>
      </c>
      <c r="B10" s="100"/>
      <c r="C10" s="111"/>
      <c r="D10" s="3" t="s">
        <v>105</v>
      </c>
      <c r="E10" s="76" t="s">
        <v>3</v>
      </c>
      <c r="F10" s="82" t="s">
        <v>39</v>
      </c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3"/>
      <c r="Y10" s="3"/>
      <c r="Z10" s="3"/>
    </row>
    <row r="11" spans="1:26" ht="18.5">
      <c r="A11" s="108" t="s">
        <v>43</v>
      </c>
      <c r="B11" s="90"/>
      <c r="C11" s="91"/>
      <c r="D11" s="78"/>
      <c r="E11" s="76" t="s">
        <v>4</v>
      </c>
      <c r="F11" s="82" t="s">
        <v>19</v>
      </c>
      <c r="G11" s="3"/>
      <c r="H11" s="3"/>
      <c r="I11" s="19"/>
      <c r="J11" s="109" t="s">
        <v>1</v>
      </c>
      <c r="K11" s="87"/>
      <c r="L11" s="87"/>
      <c r="M11" s="87"/>
      <c r="N11" s="87"/>
      <c r="O11" s="87"/>
      <c r="P11" s="87"/>
      <c r="Q11" s="87"/>
      <c r="R11" s="88"/>
      <c r="S11" s="3"/>
      <c r="T11" s="3"/>
      <c r="U11" s="3"/>
      <c r="V11" s="3"/>
      <c r="W11" s="3"/>
      <c r="X11" s="3"/>
      <c r="Y11" s="3"/>
      <c r="Z11" s="3"/>
    </row>
    <row r="12" spans="1:26" ht="14.5">
      <c r="A12" s="108" t="s">
        <v>44</v>
      </c>
      <c r="B12" s="90"/>
      <c r="C12" s="91"/>
      <c r="D12" s="78"/>
      <c r="E12" s="76" t="s">
        <v>5</v>
      </c>
      <c r="F12" s="82" t="s">
        <v>22</v>
      </c>
      <c r="G12" s="3"/>
      <c r="H12" s="3"/>
      <c r="I12" s="19"/>
      <c r="J12" s="18" t="s">
        <v>7</v>
      </c>
      <c r="K12" s="4" t="s">
        <v>8</v>
      </c>
      <c r="L12" s="4" t="s">
        <v>9</v>
      </c>
      <c r="M12" s="4" t="s">
        <v>10</v>
      </c>
      <c r="N12" s="4" t="s">
        <v>11</v>
      </c>
      <c r="O12" s="4" t="s">
        <v>12</v>
      </c>
      <c r="P12" s="4" t="s">
        <v>20</v>
      </c>
      <c r="Q12" s="4" t="s">
        <v>21</v>
      </c>
      <c r="R12" s="5" t="s">
        <v>13</v>
      </c>
      <c r="S12" s="3"/>
      <c r="T12" s="3"/>
      <c r="U12" s="3"/>
      <c r="V12" s="3"/>
      <c r="W12" s="3"/>
      <c r="X12" s="3"/>
      <c r="Y12" s="3"/>
      <c r="Z12" s="3"/>
    </row>
    <row r="13" spans="1:26" ht="16" thickBot="1">
      <c r="A13" s="108" t="s">
        <v>45</v>
      </c>
      <c r="B13" s="90"/>
      <c r="C13" s="91"/>
      <c r="D13" s="78"/>
      <c r="E13" s="77" t="s">
        <v>6</v>
      </c>
      <c r="F13" s="83" t="s">
        <v>40</v>
      </c>
      <c r="G13" s="3"/>
      <c r="H13" s="3"/>
      <c r="I13" s="19"/>
      <c r="J13" s="21" t="str">
        <f t="shared" ref="J13:J17" si="0">A10</f>
        <v>EQUIPE 1</v>
      </c>
      <c r="K13" s="4"/>
      <c r="L13" s="4"/>
      <c r="M13" s="4"/>
      <c r="N13" s="4"/>
      <c r="O13" s="22">
        <f t="shared" ref="O13:O17" si="1">IF(J13="","",SUM(J13:N13))</f>
        <v>0</v>
      </c>
      <c r="P13" s="4" t="str">
        <f>IF($E$20="","",SUM($F$22,$F$25,$E$28,$E$32,$E$20))</f>
        <v/>
      </c>
      <c r="Q13" s="4" t="str">
        <f>IF($F$20="","",SUM($E$22,$E$25,$F$28,$E$32,$F$20))</f>
        <v/>
      </c>
      <c r="R13" s="7" t="str">
        <f>IF($E$20="","",P13-Q13)</f>
        <v/>
      </c>
      <c r="S13" s="3"/>
      <c r="T13" s="3"/>
      <c r="U13" s="3"/>
      <c r="V13" s="3"/>
      <c r="W13" s="3"/>
      <c r="X13" s="3"/>
      <c r="Y13" s="3"/>
      <c r="Z13" s="3"/>
    </row>
    <row r="14" spans="1:26" ht="16" thickBot="1">
      <c r="A14" s="96" t="s">
        <v>85</v>
      </c>
      <c r="B14" s="97"/>
      <c r="C14" s="98"/>
      <c r="D14" s="3"/>
      <c r="E14" s="3"/>
      <c r="F14" s="3"/>
      <c r="G14" s="3"/>
      <c r="H14" s="3"/>
      <c r="I14" s="19"/>
      <c r="J14" s="21" t="str">
        <f t="shared" si="0"/>
        <v>LE LAMENTIN</v>
      </c>
      <c r="K14" s="4"/>
      <c r="L14" s="4"/>
      <c r="M14" s="4"/>
      <c r="N14" s="4"/>
      <c r="O14" s="22">
        <f t="shared" si="1"/>
        <v>0</v>
      </c>
      <c r="P14" s="4" t="str">
        <f>IF($F$20="","",SUM($E$23,$E$26,$E$29,$E$31,$F$20))</f>
        <v/>
      </c>
      <c r="Q14" s="4" t="str">
        <f>IF($E$20="","",SUM($F$23,$F$26,$F$29,$E$31,$E$20))</f>
        <v/>
      </c>
      <c r="R14" s="7" t="str">
        <f>IF($F$20="","",P14-Q14)</f>
        <v/>
      </c>
      <c r="S14" s="3"/>
      <c r="T14" s="3"/>
      <c r="U14" s="3"/>
      <c r="V14" s="3"/>
      <c r="W14" s="3"/>
      <c r="X14" s="3"/>
      <c r="Y14" s="3"/>
      <c r="Z14" s="3"/>
    </row>
    <row r="15" spans="1:26" ht="15.5">
      <c r="A15" s="3"/>
      <c r="B15" s="3"/>
      <c r="C15" s="3"/>
      <c r="D15" s="3"/>
      <c r="E15" s="3"/>
      <c r="F15" s="3"/>
      <c r="G15" s="3"/>
      <c r="H15" s="3"/>
      <c r="I15" s="19"/>
      <c r="J15" s="21" t="str">
        <f t="shared" si="0"/>
        <v>MARTINIQUE AUTO</v>
      </c>
      <c r="K15" s="4"/>
      <c r="L15" s="4"/>
      <c r="M15" s="4"/>
      <c r="N15" s="4"/>
      <c r="O15" s="22">
        <f t="shared" si="1"/>
        <v>0</v>
      </c>
      <c r="P15" s="4"/>
      <c r="Q15" s="4" t="str">
        <f>IF($F$21="","",SUM($E$23,$F$25,$F$27,$F$31,$F$21))</f>
        <v/>
      </c>
      <c r="R15" s="7"/>
      <c r="S15" s="3"/>
      <c r="T15" s="3"/>
      <c r="U15" s="3"/>
      <c r="V15" s="3"/>
      <c r="W15" s="3"/>
      <c r="X15" s="3"/>
      <c r="Y15" s="3"/>
      <c r="Z15" s="3"/>
    </row>
    <row r="16" spans="1:26" ht="15.5">
      <c r="A16" s="3"/>
      <c r="B16" s="3"/>
      <c r="C16" s="3"/>
      <c r="D16" s="3"/>
      <c r="E16" s="3"/>
      <c r="F16" s="3"/>
      <c r="G16" s="3"/>
      <c r="H16" s="3"/>
      <c r="I16" s="19"/>
      <c r="J16" s="21" t="str">
        <f t="shared" si="0"/>
        <v>RSMA</v>
      </c>
      <c r="K16" s="4"/>
      <c r="L16" s="4"/>
      <c r="M16" s="4"/>
      <c r="N16" s="4"/>
      <c r="O16" s="22">
        <f t="shared" si="1"/>
        <v>0</v>
      </c>
      <c r="P16" s="4" t="str">
        <f>IF($F$21="","",SUM($F$24,$F$26,$F$28,$F$21))</f>
        <v/>
      </c>
      <c r="Q16" s="4"/>
      <c r="R16" s="7" t="str">
        <f>IF($F$21="","",P16-Q16)</f>
        <v/>
      </c>
      <c r="S16" s="3"/>
      <c r="T16" s="3"/>
      <c r="U16" s="3"/>
      <c r="V16" s="3"/>
      <c r="W16" s="3"/>
      <c r="X16" s="3"/>
      <c r="Y16" s="3"/>
      <c r="Z16" s="3"/>
    </row>
    <row r="17" spans="1:26" ht="16" thickBot="1">
      <c r="A17" s="3"/>
      <c r="B17" s="3"/>
      <c r="C17" s="3"/>
      <c r="D17" s="3"/>
      <c r="E17" s="3"/>
      <c r="F17" s="3"/>
      <c r="G17" s="3"/>
      <c r="H17" s="3"/>
      <c r="I17" s="19"/>
      <c r="J17" s="23" t="str">
        <f t="shared" si="0"/>
        <v>SAINTE MARIE</v>
      </c>
      <c r="K17" s="10"/>
      <c r="L17" s="10"/>
      <c r="M17" s="10"/>
      <c r="N17" s="10"/>
      <c r="O17" s="24">
        <f t="shared" si="1"/>
        <v>0</v>
      </c>
      <c r="P17" s="10" t="str">
        <f>IF($E$22="","",SUM($E$24,$F$27,$F$29,$E$22))</f>
        <v/>
      </c>
      <c r="Q17" s="10" t="str">
        <f>IF($F$22="","",SUM($F$24,$E$27,$E$29,$F$22))</f>
        <v/>
      </c>
      <c r="R17" s="11" t="str">
        <f>IF($E$22="","",P17-Q17)</f>
        <v/>
      </c>
      <c r="S17" s="3"/>
      <c r="T17" s="3"/>
      <c r="U17" s="3"/>
      <c r="V17" s="3"/>
      <c r="W17" s="3"/>
      <c r="X17" s="3"/>
      <c r="Y17" s="3"/>
    </row>
    <row r="18" spans="1:26" ht="15.75" customHeight="1" thickBot="1">
      <c r="A18" s="8"/>
      <c r="B18" s="8"/>
      <c r="C18" s="8"/>
      <c r="D18" s="8"/>
      <c r="E18" s="8"/>
      <c r="F18" s="8"/>
      <c r="G18" s="8"/>
      <c r="H18" s="3"/>
      <c r="I18" s="3"/>
      <c r="J18" s="84" t="s">
        <v>54</v>
      </c>
      <c r="K18" s="84"/>
      <c r="L18" s="84"/>
      <c r="M18" s="84"/>
      <c r="N18" s="84"/>
      <c r="O18" s="84"/>
      <c r="P18" s="84"/>
      <c r="Q18" s="84"/>
      <c r="R18" s="84"/>
      <c r="S18" s="3"/>
      <c r="T18" s="3"/>
      <c r="U18" s="3"/>
      <c r="V18" s="3"/>
      <c r="W18" s="3"/>
      <c r="X18" s="3"/>
      <c r="Y18" s="3"/>
    </row>
    <row r="19" spans="1:26" ht="15.5">
      <c r="A19" s="86" t="s">
        <v>46</v>
      </c>
      <c r="B19" s="87"/>
      <c r="C19" s="87"/>
      <c r="D19" s="87"/>
      <c r="E19" s="87"/>
      <c r="F19" s="87"/>
      <c r="G19" s="88"/>
      <c r="H19" s="3"/>
      <c r="I19" s="3"/>
      <c r="J19" s="85"/>
      <c r="K19" s="85"/>
      <c r="L19" s="85"/>
      <c r="M19" s="85"/>
      <c r="N19" s="85"/>
      <c r="O19" s="85"/>
      <c r="P19" s="85"/>
      <c r="Q19" s="85"/>
      <c r="R19" s="85"/>
      <c r="S19" s="45"/>
      <c r="T19" s="3"/>
      <c r="U19" s="3"/>
      <c r="V19" s="3"/>
      <c r="W19" s="3"/>
      <c r="X19" s="3"/>
      <c r="Y19" s="3"/>
      <c r="Z19" s="3"/>
    </row>
    <row r="20" spans="1:26" ht="15" customHeight="1">
      <c r="A20" s="9" t="s">
        <v>14</v>
      </c>
      <c r="B20" s="9" t="s">
        <v>15</v>
      </c>
      <c r="C20" s="9" t="s">
        <v>16</v>
      </c>
      <c r="D20" s="89" t="s">
        <v>17</v>
      </c>
      <c r="E20" s="90"/>
      <c r="F20" s="90"/>
      <c r="G20" s="91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3"/>
      <c r="U20" s="3"/>
      <c r="V20" s="3"/>
      <c r="W20" s="3"/>
      <c r="X20" s="3"/>
      <c r="Y20" s="3"/>
      <c r="Z20" s="3"/>
    </row>
    <row r="21" spans="1:26" ht="15.75" customHeight="1" thickBot="1">
      <c r="A21" s="6"/>
      <c r="B21" s="6"/>
      <c r="C21" s="6"/>
      <c r="D21" s="6"/>
      <c r="E21" s="89" t="s">
        <v>47</v>
      </c>
      <c r="F21" s="92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93" t="s">
        <v>116</v>
      </c>
      <c r="B22" s="94"/>
      <c r="C22" s="94"/>
      <c r="D22" s="94"/>
      <c r="E22" s="94"/>
      <c r="F22" s="94"/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>
      <c r="A23" s="51">
        <v>1</v>
      </c>
      <c r="B23" s="52">
        <v>45421</v>
      </c>
      <c r="C23" s="53" t="s">
        <v>88</v>
      </c>
      <c r="D23" s="54" t="str">
        <f>A10</f>
        <v>EQUIPE 1</v>
      </c>
      <c r="E23" s="55"/>
      <c r="F23" s="55"/>
      <c r="G23" s="56" t="str">
        <f>A11</f>
        <v>LE LAMENTIN</v>
      </c>
      <c r="H23" s="3"/>
      <c r="I23" s="3"/>
      <c r="J23" s="6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7">
        <v>1</v>
      </c>
      <c r="B24" s="46">
        <v>45421</v>
      </c>
      <c r="C24" s="49" t="s">
        <v>89</v>
      </c>
      <c r="D24" s="47" t="str">
        <f>A12</f>
        <v>MARTINIQUE AUTO</v>
      </c>
      <c r="E24" s="48"/>
      <c r="F24" s="48"/>
      <c r="G24" s="58" t="str">
        <f>A13</f>
        <v>RSMA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7">
        <v>1</v>
      </c>
      <c r="B25" s="46">
        <v>45421</v>
      </c>
      <c r="C25" s="49" t="s">
        <v>81</v>
      </c>
      <c r="D25" s="47" t="str">
        <f>A14</f>
        <v>SAINTE MARIE</v>
      </c>
      <c r="E25" s="48"/>
      <c r="F25" s="48"/>
      <c r="G25" s="58" t="str">
        <f>A10</f>
        <v>EQUIPE 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7">
        <v>1</v>
      </c>
      <c r="B26" s="46">
        <v>45421</v>
      </c>
      <c r="C26" s="49" t="s">
        <v>90</v>
      </c>
      <c r="D26" s="47" t="str">
        <f>A11</f>
        <v>LE LAMENTIN</v>
      </c>
      <c r="E26" s="48"/>
      <c r="F26" s="48"/>
      <c r="G26" s="58" t="str">
        <f t="shared" ref="G26:G27" si="2">A12</f>
        <v>MARTINIQUE AUTO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59">
        <v>1</v>
      </c>
      <c r="B27" s="60">
        <v>45421</v>
      </c>
      <c r="C27" s="61" t="s">
        <v>33</v>
      </c>
      <c r="D27" s="62" t="str">
        <f>A14</f>
        <v>SAINTE MARIE</v>
      </c>
      <c r="E27" s="72"/>
      <c r="F27" s="72"/>
      <c r="G27" s="63" t="str">
        <f t="shared" si="2"/>
        <v>RSMA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51">
        <v>1</v>
      </c>
      <c r="B28" s="52">
        <v>45422</v>
      </c>
      <c r="C28" s="53" t="s">
        <v>88</v>
      </c>
      <c r="D28" s="54" t="str">
        <f>A12</f>
        <v>MARTINIQUE AUTO</v>
      </c>
      <c r="E28" s="55"/>
      <c r="F28" s="55"/>
      <c r="G28" s="56" t="str">
        <f>A10</f>
        <v>EQUIPE 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>
        <v>1</v>
      </c>
      <c r="B29" s="46">
        <v>45422</v>
      </c>
      <c r="C29" s="49" t="s">
        <v>89</v>
      </c>
      <c r="D29" s="47" t="str">
        <f t="shared" ref="D29:D30" si="3">A11</f>
        <v>LE LAMENTIN</v>
      </c>
      <c r="E29" s="48"/>
      <c r="F29" s="48"/>
      <c r="G29" s="58" t="str">
        <f t="shared" ref="G29:G30" si="4">A13</f>
        <v>RSMA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7">
        <v>1</v>
      </c>
      <c r="B30" s="46">
        <v>45422</v>
      </c>
      <c r="C30" s="49" t="s">
        <v>81</v>
      </c>
      <c r="D30" s="47" t="str">
        <f t="shared" si="3"/>
        <v>MARTINIQUE AUTO</v>
      </c>
      <c r="E30" s="50"/>
      <c r="F30" s="50"/>
      <c r="G30" s="58" t="str">
        <f t="shared" si="4"/>
        <v>SAINTE MARIE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7">
        <v>1</v>
      </c>
      <c r="B31" s="46">
        <v>45422</v>
      </c>
      <c r="C31" s="49" t="s">
        <v>90</v>
      </c>
      <c r="D31" s="47" t="str">
        <f t="shared" ref="D31:D32" si="5">A10</f>
        <v>EQUIPE 1</v>
      </c>
      <c r="E31" s="49"/>
      <c r="F31" s="49"/>
      <c r="G31" s="58" t="str">
        <f t="shared" ref="G31:G32" si="6">A13</f>
        <v>RSMA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59">
        <v>1</v>
      </c>
      <c r="B32" s="60">
        <v>45422</v>
      </c>
      <c r="C32" s="61" t="s">
        <v>33</v>
      </c>
      <c r="D32" s="62" t="str">
        <f t="shared" si="5"/>
        <v>LE LAMENTIN</v>
      </c>
      <c r="E32" s="61"/>
      <c r="F32" s="61"/>
      <c r="G32" s="63" t="str">
        <f t="shared" si="6"/>
        <v>SAINTE MARIE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5"/>
      <c r="X33" s="15"/>
      <c r="Y33" s="15"/>
      <c r="Z33" s="15"/>
    </row>
    <row r="34" spans="1:26" ht="15.75" customHeight="1">
      <c r="A34" s="15"/>
      <c r="X34" s="15"/>
      <c r="Y34" s="15"/>
      <c r="Z34" s="15"/>
    </row>
    <row r="35" spans="1:26" ht="15.75" customHeight="1">
      <c r="A35" s="15"/>
      <c r="X35" s="15"/>
      <c r="Y35" s="15"/>
      <c r="Z35" s="15"/>
    </row>
    <row r="36" spans="1:26" ht="15.75" customHeight="1">
      <c r="A36" s="15"/>
      <c r="X36" s="15"/>
      <c r="Y36" s="15"/>
      <c r="Z36" s="15"/>
    </row>
    <row r="37" spans="1:26" ht="15.75" customHeight="1">
      <c r="A37" s="15"/>
      <c r="X37" s="15"/>
      <c r="Y37" s="15"/>
      <c r="Z37" s="15"/>
    </row>
    <row r="38" spans="1:26" ht="15.75" customHeight="1">
      <c r="A38" s="15"/>
      <c r="X38" s="15"/>
      <c r="Y38" s="15"/>
      <c r="Z38" s="15"/>
    </row>
    <row r="39" spans="1:26" ht="15.75" customHeight="1">
      <c r="A39" s="15"/>
      <c r="X39" s="15"/>
      <c r="Y39" s="15"/>
      <c r="Z39" s="1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4:C14"/>
    <mergeCell ref="B1:I1"/>
    <mergeCell ref="L1:Q1"/>
    <mergeCell ref="A2:K2"/>
    <mergeCell ref="L2:Q2"/>
    <mergeCell ref="A9:C9"/>
    <mergeCell ref="E9:F9"/>
    <mergeCell ref="A11:C11"/>
    <mergeCell ref="J11:R11"/>
    <mergeCell ref="A12:C12"/>
    <mergeCell ref="A13:C13"/>
    <mergeCell ref="A10:C10"/>
    <mergeCell ref="J18:R19"/>
    <mergeCell ref="A19:G19"/>
    <mergeCell ref="D20:G20"/>
    <mergeCell ref="E21:F21"/>
    <mergeCell ref="A22:G2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1599-C78B-47B9-95BE-4F166F2CA3F4}">
  <dimension ref="A1:Z1000"/>
  <sheetViews>
    <sheetView zoomScale="70" zoomScaleNormal="70" workbookViewId="0">
      <selection activeCell="A22" sqref="A22:G22"/>
    </sheetView>
  </sheetViews>
  <sheetFormatPr baseColWidth="10" defaultColWidth="14.453125" defaultRowHeight="15" customHeight="1"/>
  <cols>
    <col min="1" max="1" width="10.7265625" customWidth="1"/>
    <col min="2" max="2" width="11.1796875" customWidth="1"/>
    <col min="3" max="3" width="10" bestFit="1" customWidth="1"/>
    <col min="4" max="4" width="20.81640625" customWidth="1"/>
    <col min="5" max="5" width="12" customWidth="1"/>
    <col min="6" max="6" width="11.54296875" customWidth="1"/>
    <col min="7" max="7" width="22.36328125" customWidth="1"/>
    <col min="8" max="8" width="19.26953125" customWidth="1"/>
    <col min="9" max="9" width="10.7265625" customWidth="1"/>
    <col min="10" max="10" width="20.26953125" bestFit="1" customWidth="1"/>
    <col min="11" max="11" width="8.7265625" customWidth="1"/>
    <col min="12" max="13" width="6.81640625" customWidth="1"/>
    <col min="14" max="14" width="7.54296875" customWidth="1"/>
    <col min="15" max="15" width="6.54296875" customWidth="1"/>
    <col min="16" max="16" width="7.26953125" customWidth="1"/>
    <col min="17" max="17" width="7.1796875" customWidth="1"/>
    <col min="18" max="18" width="7.453125" customWidth="1"/>
    <col min="19" max="19" width="6.453125" customWidth="1"/>
    <col min="20" max="26" width="10.7265625" customWidth="1"/>
  </cols>
  <sheetData>
    <row r="1" spans="1:26" ht="15.5">
      <c r="A1" s="14" t="s">
        <v>0</v>
      </c>
      <c r="B1" s="99" t="s">
        <v>77</v>
      </c>
      <c r="C1" s="100"/>
      <c r="D1" s="100"/>
      <c r="E1" s="100"/>
      <c r="F1" s="100"/>
      <c r="G1" s="100"/>
      <c r="H1" s="100"/>
      <c r="I1" s="100"/>
      <c r="J1" s="1"/>
      <c r="K1" s="1"/>
      <c r="L1" s="101" t="s">
        <v>77</v>
      </c>
      <c r="M1" s="100"/>
      <c r="N1" s="100"/>
      <c r="O1" s="100"/>
      <c r="P1" s="100"/>
      <c r="Q1" s="100"/>
      <c r="R1" s="1"/>
      <c r="S1" s="1"/>
      <c r="T1" s="1"/>
      <c r="U1" s="1"/>
      <c r="V1" s="1"/>
      <c r="W1" s="1"/>
      <c r="X1" s="1"/>
    </row>
    <row r="2" spans="1:26" ht="14.5">
      <c r="A2" s="102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2" t="s">
        <v>42</v>
      </c>
      <c r="M2" s="100"/>
      <c r="N2" s="100"/>
      <c r="O2" s="100"/>
      <c r="P2" s="100"/>
      <c r="Q2" s="100"/>
      <c r="R2" s="2"/>
      <c r="S2" s="2"/>
      <c r="T2" s="2"/>
      <c r="U2" s="2"/>
      <c r="V2" s="2"/>
      <c r="W2" s="2"/>
      <c r="X2" s="2"/>
    </row>
    <row r="6" spans="1:26" ht="14.5">
      <c r="A6" s="15"/>
      <c r="X6" s="15"/>
      <c r="Y6" s="15"/>
      <c r="Z6" s="15"/>
    </row>
    <row r="7" spans="1:26" ht="14.5">
      <c r="A7" s="15"/>
      <c r="X7" s="15"/>
      <c r="Y7" s="15"/>
      <c r="Z7" s="15"/>
    </row>
    <row r="8" spans="1:26" thickBot="1">
      <c r="A8" s="15"/>
      <c r="X8" s="16"/>
      <c r="Y8" s="15"/>
      <c r="Z8" s="15"/>
    </row>
    <row r="9" spans="1:26" ht="21">
      <c r="A9" s="103" t="s">
        <v>18</v>
      </c>
      <c r="B9" s="104"/>
      <c r="C9" s="105"/>
      <c r="D9" s="17"/>
      <c r="E9" s="112" t="s">
        <v>2</v>
      </c>
      <c r="F9" s="10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thickBot="1">
      <c r="A10" s="108" t="s">
        <v>48</v>
      </c>
      <c r="B10" s="90"/>
      <c r="C10" s="91"/>
      <c r="D10" s="17"/>
      <c r="E10" s="18" t="s">
        <v>3</v>
      </c>
      <c r="F10" s="7" t="s">
        <v>39</v>
      </c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3"/>
      <c r="Y10" s="3"/>
      <c r="Z10" s="3"/>
    </row>
    <row r="11" spans="1:26" ht="18.5">
      <c r="A11" s="108" t="s">
        <v>49</v>
      </c>
      <c r="B11" s="90"/>
      <c r="C11" s="91"/>
      <c r="D11" s="17"/>
      <c r="E11" s="18" t="s">
        <v>4</v>
      </c>
      <c r="F11" s="7" t="s">
        <v>19</v>
      </c>
      <c r="G11" s="3"/>
      <c r="H11" s="3"/>
      <c r="I11" s="19"/>
      <c r="J11" s="109" t="s">
        <v>18</v>
      </c>
      <c r="K11" s="87"/>
      <c r="L11" s="87"/>
      <c r="M11" s="87"/>
      <c r="N11" s="87"/>
      <c r="O11" s="87"/>
      <c r="P11" s="87"/>
      <c r="Q11" s="87"/>
      <c r="R11" s="88"/>
      <c r="S11" s="3"/>
      <c r="T11" s="3"/>
      <c r="U11" s="3"/>
      <c r="V11" s="3"/>
      <c r="W11" s="3"/>
      <c r="X11" s="3"/>
      <c r="Y11" s="3"/>
      <c r="Z11" s="3"/>
    </row>
    <row r="12" spans="1:26" ht="14.5">
      <c r="A12" s="108" t="s">
        <v>50</v>
      </c>
      <c r="B12" s="90"/>
      <c r="C12" s="91"/>
      <c r="D12" s="17"/>
      <c r="E12" s="18" t="s">
        <v>5</v>
      </c>
      <c r="F12" s="7" t="s">
        <v>22</v>
      </c>
      <c r="G12" s="3"/>
      <c r="H12" s="3"/>
      <c r="I12" s="19"/>
      <c r="J12" s="18" t="s">
        <v>7</v>
      </c>
      <c r="K12" s="4" t="s">
        <v>8</v>
      </c>
      <c r="L12" s="4" t="s">
        <v>9</v>
      </c>
      <c r="M12" s="4" t="s">
        <v>10</v>
      </c>
      <c r="N12" s="4" t="s">
        <v>11</v>
      </c>
      <c r="O12" s="4" t="s">
        <v>12</v>
      </c>
      <c r="P12" s="4" t="s">
        <v>20</v>
      </c>
      <c r="Q12" s="4" t="s">
        <v>21</v>
      </c>
      <c r="R12" s="5" t="s">
        <v>13</v>
      </c>
      <c r="S12" s="3"/>
      <c r="T12" s="3"/>
      <c r="U12" s="3"/>
      <c r="V12" s="3"/>
      <c r="W12" s="3"/>
      <c r="X12" s="3"/>
      <c r="Y12" s="3"/>
      <c r="Z12" s="3"/>
    </row>
    <row r="13" spans="1:26" ht="16" thickBot="1">
      <c r="A13" s="108" t="s">
        <v>51</v>
      </c>
      <c r="B13" s="90"/>
      <c r="C13" s="91"/>
      <c r="D13" s="17"/>
      <c r="E13" s="20" t="s">
        <v>6</v>
      </c>
      <c r="F13" s="44" t="s">
        <v>40</v>
      </c>
      <c r="G13" s="3"/>
      <c r="H13" s="3"/>
      <c r="I13" s="19"/>
      <c r="J13" s="21" t="str">
        <f t="shared" ref="J13:J17" si="0">A10</f>
        <v>ALIZE FRET</v>
      </c>
      <c r="K13" s="4"/>
      <c r="L13" s="4"/>
      <c r="M13" s="4"/>
      <c r="N13" s="4"/>
      <c r="O13" s="22">
        <f t="shared" ref="O13:O17" si="1">IF(J13="","",SUM(J13:N13))</f>
        <v>0</v>
      </c>
      <c r="P13" s="4" t="str">
        <f>IF($E$20="","",SUM($F$22,$F$25,$E$28,$E$32,$E$20))</f>
        <v/>
      </c>
      <c r="Q13" s="4" t="str">
        <f>IF($F$20="","",SUM($E$22,$E$25,$F$28,$E$32,$F$20))</f>
        <v/>
      </c>
      <c r="R13" s="7" t="str">
        <f>IF($E$20="","",P13-Q13)</f>
        <v/>
      </c>
      <c r="S13" s="3"/>
      <c r="T13" s="3"/>
      <c r="U13" s="3"/>
      <c r="V13" s="3"/>
      <c r="W13" s="3"/>
      <c r="X13" s="3"/>
      <c r="Y13" s="3"/>
      <c r="Z13" s="3"/>
    </row>
    <row r="14" spans="1:26" ht="16" thickBot="1">
      <c r="A14" s="96" t="s">
        <v>52</v>
      </c>
      <c r="B14" s="97"/>
      <c r="C14" s="98"/>
      <c r="D14" s="3"/>
      <c r="E14" s="3"/>
      <c r="F14" s="3"/>
      <c r="G14" s="3"/>
      <c r="H14" s="3"/>
      <c r="I14" s="19"/>
      <c r="J14" s="21" t="str">
        <f t="shared" si="0"/>
        <v>ESPACE SUD 1</v>
      </c>
      <c r="K14" s="4"/>
      <c r="L14" s="4"/>
      <c r="M14" s="4"/>
      <c r="N14" s="4"/>
      <c r="O14" s="22">
        <f t="shared" si="1"/>
        <v>0</v>
      </c>
      <c r="P14" s="4" t="str">
        <f>IF($F$20="","",SUM($E$23,$E$26,$E$29,$E$31,$F$20))</f>
        <v/>
      </c>
      <c r="Q14" s="4" t="str">
        <f>IF($E$20="","",SUM($F$23,$F$26,$F$29,$E$31,$E$20))</f>
        <v/>
      </c>
      <c r="R14" s="7" t="str">
        <f>IF($F$20="","",P14-Q14)</f>
        <v/>
      </c>
      <c r="S14" s="3"/>
      <c r="T14" s="3"/>
      <c r="U14" s="3"/>
      <c r="V14" s="3"/>
      <c r="W14" s="3"/>
      <c r="X14" s="3"/>
      <c r="Y14" s="3"/>
      <c r="Z14" s="3"/>
    </row>
    <row r="15" spans="1:26" ht="15.5">
      <c r="A15" s="3"/>
      <c r="B15" s="3"/>
      <c r="C15" s="3"/>
      <c r="D15" s="3"/>
      <c r="E15" s="3"/>
      <c r="F15" s="3"/>
      <c r="G15" s="3"/>
      <c r="H15" s="3"/>
      <c r="I15" s="19"/>
      <c r="J15" s="21" t="str">
        <f t="shared" si="0"/>
        <v>C G S S</v>
      </c>
      <c r="K15" s="4"/>
      <c r="L15" s="4"/>
      <c r="M15" s="4"/>
      <c r="N15" s="4"/>
      <c r="O15" s="22">
        <f t="shared" si="1"/>
        <v>0</v>
      </c>
      <c r="P15" s="4"/>
      <c r="Q15" s="4" t="str">
        <f>IF($F$21="","",SUM($E$23,$F$25,$F$27,$F$31,$F$21))</f>
        <v/>
      </c>
      <c r="R15" s="7"/>
      <c r="S15" s="3"/>
      <c r="T15" s="3"/>
      <c r="U15" s="3"/>
      <c r="V15" s="3"/>
      <c r="W15" s="3"/>
      <c r="X15" s="3"/>
      <c r="Y15" s="3"/>
      <c r="Z15" s="3"/>
    </row>
    <row r="16" spans="1:26" ht="15.5">
      <c r="A16" s="3"/>
      <c r="B16" s="3"/>
      <c r="C16" s="3"/>
      <c r="D16" s="3"/>
      <c r="E16" s="3"/>
      <c r="F16" s="3"/>
      <c r="G16" s="3"/>
      <c r="H16" s="3"/>
      <c r="I16" s="19"/>
      <c r="J16" s="21" t="str">
        <f t="shared" si="0"/>
        <v>POLICE SPORT LOISIRS</v>
      </c>
      <c r="K16" s="4"/>
      <c r="L16" s="4"/>
      <c r="M16" s="4"/>
      <c r="N16" s="4"/>
      <c r="O16" s="22">
        <f t="shared" si="1"/>
        <v>0</v>
      </c>
      <c r="P16" s="4" t="str">
        <f>IF($F$21="","",SUM($F$24,$F$26,$F$28,$F$21))</f>
        <v/>
      </c>
      <c r="Q16" s="4"/>
      <c r="R16" s="7" t="str">
        <f>IF($F$21="","",P16-Q16)</f>
        <v/>
      </c>
      <c r="S16" s="3"/>
      <c r="T16" s="3"/>
      <c r="U16" s="3"/>
      <c r="V16" s="3"/>
      <c r="W16" s="3"/>
      <c r="X16" s="3"/>
      <c r="Y16" s="3"/>
      <c r="Z16" s="3"/>
    </row>
    <row r="17" spans="1:26" ht="16" thickBot="1">
      <c r="A17" s="3"/>
      <c r="B17" s="3"/>
      <c r="C17" s="3"/>
      <c r="D17" s="3"/>
      <c r="E17" s="3"/>
      <c r="F17" s="3"/>
      <c r="G17" s="3"/>
      <c r="H17" s="3"/>
      <c r="I17" s="19"/>
      <c r="J17" s="23" t="str">
        <f t="shared" si="0"/>
        <v>SFR</v>
      </c>
      <c r="K17" s="10"/>
      <c r="L17" s="10"/>
      <c r="M17" s="10"/>
      <c r="N17" s="10"/>
      <c r="O17" s="24">
        <f t="shared" si="1"/>
        <v>0</v>
      </c>
      <c r="P17" s="10" t="str">
        <f>IF($E$22="","",SUM($E$24,$F$27,$F$29,$E$22))</f>
        <v/>
      </c>
      <c r="Q17" s="10" t="str">
        <f>IF($F$22="","",SUM($F$24,$E$27,$E$29,$F$22))</f>
        <v/>
      </c>
      <c r="R17" s="11" t="str">
        <f>IF($E$22="","",P17-Q17)</f>
        <v/>
      </c>
      <c r="S17" s="3"/>
      <c r="T17" s="3"/>
      <c r="U17" s="3"/>
      <c r="V17" s="3"/>
      <c r="W17" s="3"/>
      <c r="X17" s="3"/>
      <c r="Y17" s="3"/>
    </row>
    <row r="18" spans="1:26" ht="15.75" customHeight="1" thickBot="1">
      <c r="A18" s="8"/>
      <c r="B18" s="8"/>
      <c r="C18" s="8"/>
      <c r="D18" s="8"/>
      <c r="E18" s="8"/>
      <c r="F18" s="8"/>
      <c r="G18" s="8"/>
      <c r="H18" s="3"/>
      <c r="I18" s="3"/>
      <c r="J18" s="84" t="s">
        <v>54</v>
      </c>
      <c r="K18" s="84"/>
      <c r="L18" s="84"/>
      <c r="M18" s="84"/>
      <c r="N18" s="84"/>
      <c r="O18" s="84"/>
      <c r="P18" s="84"/>
      <c r="Q18" s="84"/>
      <c r="R18" s="84"/>
      <c r="S18" s="3"/>
      <c r="T18" s="3"/>
      <c r="U18" s="3"/>
      <c r="V18" s="3"/>
      <c r="W18" s="3"/>
      <c r="X18" s="3"/>
      <c r="Y18" s="3"/>
    </row>
    <row r="19" spans="1:26" ht="15.5">
      <c r="A19" s="86" t="s">
        <v>46</v>
      </c>
      <c r="B19" s="87"/>
      <c r="C19" s="87"/>
      <c r="D19" s="87"/>
      <c r="E19" s="87"/>
      <c r="F19" s="87"/>
      <c r="G19" s="88"/>
      <c r="H19" s="3"/>
      <c r="I19" s="3"/>
      <c r="J19" s="85"/>
      <c r="K19" s="85"/>
      <c r="L19" s="85"/>
      <c r="M19" s="85"/>
      <c r="N19" s="85"/>
      <c r="O19" s="85"/>
      <c r="P19" s="85"/>
      <c r="Q19" s="85"/>
      <c r="R19" s="85"/>
      <c r="S19" s="45"/>
      <c r="T19" s="3"/>
      <c r="U19" s="3"/>
      <c r="V19" s="3"/>
      <c r="W19" s="3"/>
      <c r="X19" s="3"/>
      <c r="Y19" s="3"/>
      <c r="Z19" s="3"/>
    </row>
    <row r="20" spans="1:26" ht="15" customHeight="1">
      <c r="A20" s="9" t="s">
        <v>14</v>
      </c>
      <c r="B20" s="9" t="s">
        <v>15</v>
      </c>
      <c r="C20" s="9" t="s">
        <v>16</v>
      </c>
      <c r="D20" s="89" t="s">
        <v>17</v>
      </c>
      <c r="E20" s="90"/>
      <c r="F20" s="90"/>
      <c r="G20" s="91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3"/>
      <c r="U20" s="3"/>
      <c r="V20" s="3"/>
      <c r="W20" s="3"/>
      <c r="X20" s="3"/>
      <c r="Y20" s="3"/>
      <c r="Z20" s="3"/>
    </row>
    <row r="21" spans="1:26" ht="15.75" customHeight="1" thickBot="1">
      <c r="A21" s="6"/>
      <c r="B21" s="6"/>
      <c r="C21" s="6"/>
      <c r="D21" s="6"/>
      <c r="E21" s="89" t="s">
        <v>47</v>
      </c>
      <c r="F21" s="92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93" t="s">
        <v>116</v>
      </c>
      <c r="B22" s="94"/>
      <c r="C22" s="94"/>
      <c r="D22" s="94"/>
      <c r="E22" s="94"/>
      <c r="F22" s="94"/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51">
        <v>2</v>
      </c>
      <c r="B23" s="52">
        <v>45421</v>
      </c>
      <c r="C23" s="53" t="s">
        <v>88</v>
      </c>
      <c r="D23" s="54" t="str">
        <f>A10</f>
        <v>ALIZE FRET</v>
      </c>
      <c r="E23" s="55"/>
      <c r="F23" s="55"/>
      <c r="G23" s="56" t="str">
        <f>A11</f>
        <v>ESPACE SUD 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7">
        <v>2</v>
      </c>
      <c r="B24" s="46">
        <v>45421</v>
      </c>
      <c r="C24" s="49" t="s">
        <v>89</v>
      </c>
      <c r="D24" s="47" t="str">
        <f>A12</f>
        <v>C G S S</v>
      </c>
      <c r="E24" s="48"/>
      <c r="F24" s="48"/>
      <c r="G24" s="58" t="str">
        <f>A13</f>
        <v>POLICE SPORT LOISIRS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7">
        <v>2</v>
      </c>
      <c r="B25" s="46">
        <v>45421</v>
      </c>
      <c r="C25" s="49" t="s">
        <v>81</v>
      </c>
      <c r="D25" s="47" t="str">
        <f>A14</f>
        <v>SFR</v>
      </c>
      <c r="E25" s="48"/>
      <c r="F25" s="48"/>
      <c r="G25" s="58" t="str">
        <f>A10</f>
        <v>ALIZE FRET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7">
        <v>2</v>
      </c>
      <c r="B26" s="46">
        <v>45421</v>
      </c>
      <c r="C26" s="49" t="s">
        <v>90</v>
      </c>
      <c r="D26" s="47" t="str">
        <f>A11</f>
        <v>ESPACE SUD 1</v>
      </c>
      <c r="E26" s="48"/>
      <c r="F26" s="48"/>
      <c r="G26" s="58" t="str">
        <f t="shared" ref="G26:G27" si="2">A12</f>
        <v>C G S S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59">
        <v>2</v>
      </c>
      <c r="B27" s="60">
        <v>45421</v>
      </c>
      <c r="C27" s="61" t="s">
        <v>33</v>
      </c>
      <c r="D27" s="62" t="str">
        <f>A14</f>
        <v>SFR</v>
      </c>
      <c r="E27" s="72"/>
      <c r="F27" s="72"/>
      <c r="G27" s="63" t="str">
        <f t="shared" si="2"/>
        <v>POLICE SPORT LOISIRS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51">
        <v>2</v>
      </c>
      <c r="B28" s="52">
        <v>45422</v>
      </c>
      <c r="C28" s="53" t="s">
        <v>88</v>
      </c>
      <c r="D28" s="54" t="str">
        <f>A12</f>
        <v>C G S S</v>
      </c>
      <c r="E28" s="55"/>
      <c r="F28" s="55"/>
      <c r="G28" s="56" t="str">
        <f>A10</f>
        <v>ALIZE FRET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>
        <v>2</v>
      </c>
      <c r="B29" s="46">
        <v>45422</v>
      </c>
      <c r="C29" s="49" t="s">
        <v>89</v>
      </c>
      <c r="D29" s="47" t="str">
        <f t="shared" ref="D29:D30" si="3">A11</f>
        <v>ESPACE SUD 1</v>
      </c>
      <c r="E29" s="48"/>
      <c r="F29" s="48"/>
      <c r="G29" s="58" t="str">
        <f t="shared" ref="G29:G30" si="4">A13</f>
        <v>POLICE SPORT LOISIRS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7">
        <v>2</v>
      </c>
      <c r="B30" s="46">
        <v>45422</v>
      </c>
      <c r="C30" s="49" t="s">
        <v>81</v>
      </c>
      <c r="D30" s="47" t="str">
        <f t="shared" si="3"/>
        <v>C G S S</v>
      </c>
      <c r="E30" s="50"/>
      <c r="F30" s="50"/>
      <c r="G30" s="58" t="str">
        <f t="shared" si="4"/>
        <v>SFR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7">
        <v>2</v>
      </c>
      <c r="B31" s="46">
        <v>45422</v>
      </c>
      <c r="C31" s="49" t="s">
        <v>90</v>
      </c>
      <c r="D31" s="47" t="str">
        <f t="shared" ref="D31:D32" si="5">A10</f>
        <v>ALIZE FRET</v>
      </c>
      <c r="E31" s="49"/>
      <c r="F31" s="49"/>
      <c r="G31" s="58" t="str">
        <f t="shared" ref="G31:G32" si="6">A13</f>
        <v>POLICE SPORT LOISIRS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59">
        <v>2</v>
      </c>
      <c r="B32" s="60">
        <v>45422</v>
      </c>
      <c r="C32" s="61" t="s">
        <v>33</v>
      </c>
      <c r="D32" s="62" t="str">
        <f t="shared" si="5"/>
        <v>ESPACE SUD 1</v>
      </c>
      <c r="E32" s="61"/>
      <c r="F32" s="61"/>
      <c r="G32" s="63" t="str">
        <f t="shared" si="6"/>
        <v>SFR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5"/>
      <c r="F33" s="65" t="s">
        <v>54</v>
      </c>
      <c r="X33" s="15"/>
      <c r="Y33" s="15"/>
      <c r="Z33" s="15"/>
    </row>
    <row r="34" spans="1:26" ht="15.75" customHeight="1">
      <c r="A34" s="15"/>
      <c r="X34" s="15"/>
      <c r="Y34" s="15"/>
      <c r="Z34" s="15"/>
    </row>
    <row r="35" spans="1:26" ht="15.75" customHeight="1">
      <c r="A35" s="15"/>
      <c r="X35" s="15"/>
      <c r="Y35" s="15"/>
      <c r="Z35" s="15"/>
    </row>
    <row r="36" spans="1:26" ht="15.75" customHeight="1">
      <c r="A36" s="15"/>
      <c r="X36" s="15"/>
      <c r="Y36" s="15"/>
      <c r="Z36" s="15"/>
    </row>
    <row r="37" spans="1:26" ht="15.75" customHeight="1">
      <c r="A37" s="15"/>
      <c r="X37" s="15"/>
      <c r="Y37" s="15"/>
      <c r="Z37" s="15"/>
    </row>
    <row r="38" spans="1:26" ht="15.75" customHeight="1">
      <c r="A38" s="15"/>
      <c r="X38" s="15"/>
      <c r="Y38" s="15"/>
      <c r="Z38" s="15"/>
    </row>
    <row r="39" spans="1:26" ht="15.75" customHeight="1">
      <c r="A39" s="15"/>
      <c r="X39" s="15"/>
      <c r="Y39" s="15"/>
      <c r="Z39" s="1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4:C14"/>
    <mergeCell ref="B1:I1"/>
    <mergeCell ref="L1:Q1"/>
    <mergeCell ref="A2:K2"/>
    <mergeCell ref="L2:Q2"/>
    <mergeCell ref="A9:C9"/>
    <mergeCell ref="E9:F9"/>
    <mergeCell ref="A10:C10"/>
    <mergeCell ref="A11:C11"/>
    <mergeCell ref="J11:R11"/>
    <mergeCell ref="A12:C12"/>
    <mergeCell ref="A13:C13"/>
    <mergeCell ref="J18:R19"/>
    <mergeCell ref="A19:G19"/>
    <mergeCell ref="D20:G20"/>
    <mergeCell ref="E21:F21"/>
    <mergeCell ref="A22:G2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AEBE-C056-493C-95FA-5624704BD91D}">
  <dimension ref="A1:Z1000"/>
  <sheetViews>
    <sheetView zoomScale="70" zoomScaleNormal="70" workbookViewId="0">
      <selection activeCell="H15" sqref="H15"/>
    </sheetView>
  </sheetViews>
  <sheetFormatPr baseColWidth="10" defaultColWidth="14.453125" defaultRowHeight="15" customHeight="1"/>
  <cols>
    <col min="1" max="1" width="10.7265625" customWidth="1"/>
    <col min="2" max="2" width="11.1796875" customWidth="1"/>
    <col min="3" max="3" width="10" bestFit="1" customWidth="1"/>
    <col min="4" max="4" width="24.08984375" customWidth="1"/>
    <col min="5" max="5" width="12" customWidth="1"/>
    <col min="6" max="6" width="11.54296875" customWidth="1"/>
    <col min="7" max="7" width="23.81640625" customWidth="1"/>
    <col min="8" max="8" width="19.26953125" customWidth="1"/>
    <col min="9" max="9" width="10.7265625" customWidth="1"/>
    <col min="10" max="10" width="21.453125" customWidth="1"/>
    <col min="11" max="11" width="8.7265625" customWidth="1"/>
    <col min="12" max="13" width="6.81640625" customWidth="1"/>
    <col min="14" max="14" width="7.54296875" customWidth="1"/>
    <col min="15" max="15" width="6.54296875" customWidth="1"/>
    <col min="16" max="16" width="7.26953125" customWidth="1"/>
    <col min="17" max="17" width="7.1796875" customWidth="1"/>
    <col min="18" max="18" width="7.453125" customWidth="1"/>
    <col min="19" max="19" width="6.453125" customWidth="1"/>
    <col min="20" max="26" width="10.7265625" customWidth="1"/>
  </cols>
  <sheetData>
    <row r="1" spans="1:26" ht="15.5">
      <c r="A1" s="14" t="s">
        <v>0</v>
      </c>
      <c r="B1" s="99" t="s">
        <v>77</v>
      </c>
      <c r="C1" s="100"/>
      <c r="D1" s="100"/>
      <c r="E1" s="100"/>
      <c r="F1" s="100"/>
      <c r="G1" s="100"/>
      <c r="H1" s="100"/>
      <c r="I1" s="100"/>
      <c r="J1" s="1"/>
      <c r="K1" s="1"/>
      <c r="L1" s="101" t="s">
        <v>77</v>
      </c>
      <c r="M1" s="100"/>
      <c r="N1" s="100"/>
      <c r="O1" s="100"/>
      <c r="P1" s="100"/>
      <c r="Q1" s="100"/>
      <c r="R1" s="1"/>
      <c r="S1" s="1"/>
      <c r="T1" s="1"/>
      <c r="U1" s="1"/>
      <c r="V1" s="1"/>
      <c r="W1" s="1"/>
      <c r="X1" s="1"/>
    </row>
    <row r="2" spans="1:26" ht="14.5">
      <c r="A2" s="102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2" t="s">
        <v>42</v>
      </c>
      <c r="M2" s="100"/>
      <c r="N2" s="100"/>
      <c r="O2" s="100"/>
      <c r="P2" s="100"/>
      <c r="Q2" s="100"/>
      <c r="R2" s="2"/>
      <c r="S2" s="2"/>
      <c r="T2" s="2"/>
      <c r="U2" s="2"/>
      <c r="V2" s="2"/>
      <c r="W2" s="2"/>
      <c r="X2" s="2"/>
    </row>
    <row r="6" spans="1:26" ht="14.5">
      <c r="A6" s="15"/>
      <c r="X6" s="15"/>
      <c r="Y6" s="15"/>
      <c r="Z6" s="15"/>
    </row>
    <row r="7" spans="1:26" ht="14.5">
      <c r="A7" s="15"/>
      <c r="X7" s="15"/>
      <c r="Y7" s="15"/>
      <c r="Z7" s="15"/>
    </row>
    <row r="8" spans="1:26" thickBot="1">
      <c r="A8" s="15"/>
      <c r="X8" s="16"/>
      <c r="Y8" s="15"/>
      <c r="Z8" s="15"/>
    </row>
    <row r="9" spans="1:26" ht="21">
      <c r="A9" s="103" t="s">
        <v>58</v>
      </c>
      <c r="B9" s="104"/>
      <c r="C9" s="105"/>
      <c r="D9" s="17"/>
      <c r="E9" s="112" t="s">
        <v>2</v>
      </c>
      <c r="F9" s="10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thickBot="1">
      <c r="A10" s="108" t="s">
        <v>53</v>
      </c>
      <c r="B10" s="90"/>
      <c r="C10" s="91"/>
      <c r="D10" s="17"/>
      <c r="E10" s="18" t="s">
        <v>3</v>
      </c>
      <c r="F10" s="7" t="s">
        <v>39</v>
      </c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3"/>
      <c r="Y10" s="3"/>
      <c r="Z10" s="3"/>
    </row>
    <row r="11" spans="1:26" ht="18.5">
      <c r="A11" s="113" t="s">
        <v>83</v>
      </c>
      <c r="B11" s="90"/>
      <c r="C11" s="91"/>
      <c r="D11" s="17"/>
      <c r="E11" s="18" t="s">
        <v>4</v>
      </c>
      <c r="F11" s="7" t="s">
        <v>19</v>
      </c>
      <c r="G11" s="3"/>
      <c r="H11" s="3"/>
      <c r="I11" s="19"/>
      <c r="J11" s="109" t="s">
        <v>58</v>
      </c>
      <c r="K11" s="87"/>
      <c r="L11" s="87"/>
      <c r="M11" s="87"/>
      <c r="N11" s="87"/>
      <c r="O11" s="87"/>
      <c r="P11" s="87"/>
      <c r="Q11" s="87"/>
      <c r="R11" s="88"/>
      <c r="S11" s="3"/>
      <c r="T11" s="3"/>
      <c r="U11" s="3"/>
      <c r="V11" s="3"/>
      <c r="W11" s="3"/>
      <c r="X11" s="3"/>
      <c r="Y11" s="3"/>
      <c r="Z11" s="3"/>
    </row>
    <row r="12" spans="1:26" ht="14.5">
      <c r="A12" s="108" t="s">
        <v>55</v>
      </c>
      <c r="B12" s="90"/>
      <c r="C12" s="91"/>
      <c r="D12" s="17"/>
      <c r="E12" s="18" t="s">
        <v>5</v>
      </c>
      <c r="F12" s="7" t="s">
        <v>22</v>
      </c>
      <c r="G12" s="3"/>
      <c r="H12" s="3"/>
      <c r="I12" s="19"/>
      <c r="J12" s="18" t="s">
        <v>7</v>
      </c>
      <c r="K12" s="4" t="s">
        <v>8</v>
      </c>
      <c r="L12" s="4" t="s">
        <v>9</v>
      </c>
      <c r="M12" s="4" t="s">
        <v>10</v>
      </c>
      <c r="N12" s="4" t="s">
        <v>11</v>
      </c>
      <c r="O12" s="4" t="s">
        <v>12</v>
      </c>
      <c r="P12" s="4" t="s">
        <v>20</v>
      </c>
      <c r="Q12" s="4" t="s">
        <v>21</v>
      </c>
      <c r="R12" s="5" t="s">
        <v>13</v>
      </c>
      <c r="S12" s="3"/>
      <c r="T12" s="3"/>
      <c r="U12" s="3"/>
      <c r="V12" s="3"/>
      <c r="W12" s="3"/>
      <c r="X12" s="3"/>
      <c r="Y12" s="3"/>
      <c r="Z12" s="3"/>
    </row>
    <row r="13" spans="1:26" ht="16" thickBot="1">
      <c r="A13" s="108" t="s">
        <v>57</v>
      </c>
      <c r="B13" s="90"/>
      <c r="C13" s="91"/>
      <c r="D13" s="17"/>
      <c r="E13" s="20" t="s">
        <v>6</v>
      </c>
      <c r="F13" s="44" t="s">
        <v>40</v>
      </c>
      <c r="G13" s="3"/>
      <c r="H13" s="3"/>
      <c r="I13" s="19"/>
      <c r="J13" s="21" t="str">
        <f t="shared" ref="J13:J17" si="0">A10</f>
        <v>DIGICEL</v>
      </c>
      <c r="K13" s="4"/>
      <c r="L13" s="4"/>
      <c r="M13" s="4"/>
      <c r="N13" s="4"/>
      <c r="O13" s="22">
        <f t="shared" ref="O13:O17" si="1">IF(J13="","",SUM(J13:N13))</f>
        <v>0</v>
      </c>
      <c r="P13" s="4" t="str">
        <f>IF($E$20="","",SUM($F$22,$F$25,$E$28,$E$32,$E$20))</f>
        <v/>
      </c>
      <c r="Q13" s="4" t="str">
        <f>IF($F$20="","",SUM($E$22,$E$25,$F$28,$E$32,$F$20))</f>
        <v/>
      </c>
      <c r="R13" s="7" t="str">
        <f>IF($E$20="","",P13-Q13)</f>
        <v/>
      </c>
      <c r="S13" s="3"/>
      <c r="T13" s="3"/>
      <c r="U13" s="3"/>
      <c r="V13" s="3"/>
      <c r="W13" s="3"/>
      <c r="X13" s="3"/>
      <c r="Y13" s="3"/>
      <c r="Z13" s="3"/>
    </row>
    <row r="14" spans="1:26" ht="16" thickBot="1">
      <c r="A14" s="96" t="s">
        <v>84</v>
      </c>
      <c r="B14" s="97"/>
      <c r="C14" s="98"/>
      <c r="D14" s="3" t="s">
        <v>54</v>
      </c>
      <c r="E14" s="3"/>
      <c r="F14" s="3"/>
      <c r="G14" s="3"/>
      <c r="H14" s="3"/>
      <c r="I14" s="19"/>
      <c r="J14" s="21" t="str">
        <f t="shared" si="0"/>
        <v>SAMAC 2</v>
      </c>
      <c r="K14" s="4"/>
      <c r="L14" s="4"/>
      <c r="M14" s="4"/>
      <c r="N14" s="4"/>
      <c r="O14" s="22">
        <f t="shared" si="1"/>
        <v>0</v>
      </c>
      <c r="P14" s="4" t="str">
        <f>IF($F$20="","",SUM($E$23,$E$26,$E$29,$E$31,$F$20))</f>
        <v/>
      </c>
      <c r="Q14" s="4" t="str">
        <f>IF($E$20="","",SUM($F$23,$F$26,$F$29,$E$31,$E$20))</f>
        <v/>
      </c>
      <c r="R14" s="7" t="str">
        <f>IF($F$20="","",P14-Q14)</f>
        <v/>
      </c>
      <c r="S14" s="3"/>
      <c r="T14" s="3"/>
      <c r="U14" s="3"/>
      <c r="V14" s="3"/>
      <c r="W14" s="3"/>
      <c r="X14" s="3"/>
      <c r="Y14" s="3"/>
      <c r="Z14" s="3"/>
    </row>
    <row r="15" spans="1:26" ht="15.5">
      <c r="A15" s="3"/>
      <c r="B15" s="3"/>
      <c r="C15" s="3"/>
      <c r="D15" s="3"/>
      <c r="E15" s="3"/>
      <c r="F15" s="3"/>
      <c r="G15" s="3"/>
      <c r="H15" s="3"/>
      <c r="I15" s="19"/>
      <c r="J15" s="21" t="str">
        <f t="shared" si="0"/>
        <v>MARTINIQUE TRANSPORT</v>
      </c>
      <c r="K15" s="4"/>
      <c r="L15" s="4"/>
      <c r="M15" s="4"/>
      <c r="N15" s="4"/>
      <c r="O15" s="22">
        <f t="shared" si="1"/>
        <v>0</v>
      </c>
      <c r="P15" s="4"/>
      <c r="Q15" s="4" t="str">
        <f>IF($F$21="","",SUM($E$23,$F$25,$F$27,$F$31,$F$21))</f>
        <v/>
      </c>
      <c r="R15" s="7"/>
      <c r="S15" s="3"/>
      <c r="T15" s="3"/>
      <c r="U15" s="3"/>
      <c r="V15" s="3"/>
      <c r="W15" s="3"/>
      <c r="X15" s="3"/>
      <c r="Y15" s="3"/>
      <c r="Z15" s="3"/>
    </row>
    <row r="16" spans="1:26" ht="15.5">
      <c r="A16" s="3"/>
      <c r="B16" s="3"/>
      <c r="C16" s="3"/>
      <c r="D16" s="3"/>
      <c r="E16" s="3"/>
      <c r="F16" s="3"/>
      <c r="G16" s="3"/>
      <c r="H16" s="3"/>
      <c r="I16" s="19"/>
      <c r="J16" s="21" t="str">
        <f t="shared" si="0"/>
        <v>SARA 2</v>
      </c>
      <c r="K16" s="4"/>
      <c r="L16" s="4"/>
      <c r="M16" s="4"/>
      <c r="N16" s="4"/>
      <c r="O16" s="22">
        <f t="shared" si="1"/>
        <v>0</v>
      </c>
      <c r="P16" s="4" t="str">
        <f>IF($F$21="","",SUM($F$24,$F$26,$F$28,$F$21))</f>
        <v/>
      </c>
      <c r="Q16" s="4"/>
      <c r="R16" s="7" t="str">
        <f>IF($F$21="","",P16-Q16)</f>
        <v/>
      </c>
      <c r="S16" s="3"/>
      <c r="T16" s="3"/>
      <c r="U16" s="3"/>
      <c r="V16" s="3"/>
      <c r="W16" s="3"/>
      <c r="X16" s="3"/>
      <c r="Y16" s="3"/>
      <c r="Z16" s="3"/>
    </row>
    <row r="17" spans="1:26" ht="16" thickBot="1">
      <c r="A17" s="3"/>
      <c r="B17" s="3"/>
      <c r="C17" s="3"/>
      <c r="D17" s="3"/>
      <c r="E17" s="3"/>
      <c r="F17" s="3"/>
      <c r="G17" s="3"/>
      <c r="H17" s="3"/>
      <c r="I17" s="19"/>
      <c r="J17" s="23" t="str">
        <f t="shared" si="0"/>
        <v>CACEM</v>
      </c>
      <c r="K17" s="10"/>
      <c r="L17" s="10"/>
      <c r="M17" s="10"/>
      <c r="N17" s="10"/>
      <c r="O17" s="24">
        <f t="shared" si="1"/>
        <v>0</v>
      </c>
      <c r="P17" s="10" t="str">
        <f>IF($E$22="","",SUM($E$24,$F$27,$F$29,$E$22))</f>
        <v/>
      </c>
      <c r="Q17" s="10" t="str">
        <f>IF($F$22="","",SUM($F$24,$E$27,$E$29,$F$22))</f>
        <v/>
      </c>
      <c r="R17" s="11" t="str">
        <f>IF($E$22="","",P17-Q17)</f>
        <v/>
      </c>
      <c r="S17" s="3"/>
      <c r="T17" s="3"/>
      <c r="U17" s="3"/>
      <c r="V17" s="3"/>
      <c r="W17" s="3"/>
      <c r="X17" s="3"/>
      <c r="Y17" s="3"/>
    </row>
    <row r="18" spans="1:26" ht="15.75" customHeight="1" thickBot="1">
      <c r="A18" s="8"/>
      <c r="B18" s="8"/>
      <c r="C18" s="8"/>
      <c r="D18" s="8"/>
      <c r="E18" s="8"/>
      <c r="F18" s="8"/>
      <c r="G18" s="8"/>
      <c r="H18" s="3"/>
      <c r="I18" s="3"/>
      <c r="J18" s="84" t="s">
        <v>54</v>
      </c>
      <c r="K18" s="84"/>
      <c r="L18" s="84"/>
      <c r="M18" s="84"/>
      <c r="N18" s="84"/>
      <c r="O18" s="84"/>
      <c r="P18" s="84"/>
      <c r="Q18" s="84"/>
      <c r="R18" s="84"/>
      <c r="S18" s="3"/>
      <c r="T18" s="3"/>
      <c r="U18" s="3"/>
      <c r="V18" s="3"/>
      <c r="W18" s="3"/>
      <c r="X18" s="3"/>
      <c r="Y18" s="3"/>
    </row>
    <row r="19" spans="1:26" ht="15.5">
      <c r="A19" s="86" t="s">
        <v>46</v>
      </c>
      <c r="B19" s="87"/>
      <c r="C19" s="87"/>
      <c r="D19" s="87"/>
      <c r="E19" s="87"/>
      <c r="F19" s="87"/>
      <c r="G19" s="88"/>
      <c r="H19" s="3"/>
      <c r="I19" s="3"/>
      <c r="J19" s="85"/>
      <c r="K19" s="85"/>
      <c r="L19" s="85"/>
      <c r="M19" s="85"/>
      <c r="N19" s="85"/>
      <c r="O19" s="85"/>
      <c r="P19" s="85"/>
      <c r="Q19" s="85"/>
      <c r="R19" s="85"/>
      <c r="S19" s="45"/>
      <c r="T19" s="3"/>
      <c r="U19" s="3"/>
      <c r="V19" s="3"/>
      <c r="W19" s="3"/>
      <c r="X19" s="3"/>
      <c r="Y19" s="3"/>
      <c r="Z19" s="3"/>
    </row>
    <row r="20" spans="1:26" ht="15" customHeight="1">
      <c r="A20" s="9" t="s">
        <v>14</v>
      </c>
      <c r="B20" s="9" t="s">
        <v>15</v>
      </c>
      <c r="C20" s="9" t="s">
        <v>16</v>
      </c>
      <c r="D20" s="89" t="s">
        <v>17</v>
      </c>
      <c r="E20" s="90"/>
      <c r="F20" s="90"/>
      <c r="G20" s="91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3"/>
      <c r="U20" s="3"/>
      <c r="V20" s="3"/>
      <c r="W20" s="3"/>
      <c r="X20" s="3"/>
      <c r="Y20" s="3"/>
      <c r="Z20" s="3"/>
    </row>
    <row r="21" spans="1:26" ht="15.75" customHeight="1" thickBot="1">
      <c r="A21" s="6"/>
      <c r="B21" s="6"/>
      <c r="C21" s="6"/>
      <c r="D21" s="6"/>
      <c r="E21" s="89" t="s">
        <v>47</v>
      </c>
      <c r="F21" s="92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93" t="s">
        <v>106</v>
      </c>
      <c r="B22" s="94"/>
      <c r="C22" s="94"/>
      <c r="D22" s="94"/>
      <c r="E22" s="94"/>
      <c r="F22" s="94"/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51">
        <v>3</v>
      </c>
      <c r="B23" s="52">
        <v>45421</v>
      </c>
      <c r="C23" s="53" t="s">
        <v>88</v>
      </c>
      <c r="D23" s="54" t="str">
        <f>A10</f>
        <v>DIGICEL</v>
      </c>
      <c r="E23" s="55"/>
      <c r="F23" s="55"/>
      <c r="G23" s="56" t="str">
        <f>A11</f>
        <v>SAMAC 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7">
        <v>3</v>
      </c>
      <c r="B24" s="46">
        <v>45421</v>
      </c>
      <c r="C24" s="49" t="s">
        <v>89</v>
      </c>
      <c r="D24" s="47" t="str">
        <f>A12</f>
        <v>MARTINIQUE TRANSPORT</v>
      </c>
      <c r="E24" s="48"/>
      <c r="F24" s="48"/>
      <c r="G24" s="58" t="str">
        <f>A13</f>
        <v>SARA 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7">
        <v>3</v>
      </c>
      <c r="B25" s="46">
        <v>45421</v>
      </c>
      <c r="C25" s="49" t="s">
        <v>81</v>
      </c>
      <c r="D25" s="47" t="str">
        <f>A14</f>
        <v>CACEM</v>
      </c>
      <c r="E25" s="48"/>
      <c r="F25" s="48"/>
      <c r="G25" s="58" t="str">
        <f>A10</f>
        <v>DIGICEL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7">
        <v>3</v>
      </c>
      <c r="B26" s="46">
        <v>45421</v>
      </c>
      <c r="C26" s="49" t="s">
        <v>90</v>
      </c>
      <c r="D26" s="47" t="str">
        <f>A11</f>
        <v>SAMAC 2</v>
      </c>
      <c r="E26" s="48"/>
      <c r="F26" s="48"/>
      <c r="G26" s="58" t="str">
        <f t="shared" ref="G26:G27" si="2">A12</f>
        <v>MARTINIQUE TRANSPORT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59">
        <v>3</v>
      </c>
      <c r="B27" s="60">
        <v>45421</v>
      </c>
      <c r="C27" s="61" t="s">
        <v>33</v>
      </c>
      <c r="D27" s="62" t="str">
        <f>A14</f>
        <v>CACEM</v>
      </c>
      <c r="E27" s="72"/>
      <c r="F27" s="72"/>
      <c r="G27" s="63" t="str">
        <f t="shared" si="2"/>
        <v>SARA 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51">
        <v>3</v>
      </c>
      <c r="B28" s="52">
        <v>45422</v>
      </c>
      <c r="C28" s="53" t="s">
        <v>88</v>
      </c>
      <c r="D28" s="54" t="str">
        <f>A12</f>
        <v>MARTINIQUE TRANSPORT</v>
      </c>
      <c r="E28" s="55"/>
      <c r="F28" s="55"/>
      <c r="G28" s="56" t="str">
        <f>A10</f>
        <v>DIGICEL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>
        <v>3</v>
      </c>
      <c r="B29" s="46">
        <v>45422</v>
      </c>
      <c r="C29" s="49" t="s">
        <v>89</v>
      </c>
      <c r="D29" s="47" t="str">
        <f t="shared" ref="D29:D30" si="3">A11</f>
        <v>SAMAC 2</v>
      </c>
      <c r="E29" s="48"/>
      <c r="F29" s="48"/>
      <c r="G29" s="58" t="str">
        <f t="shared" ref="G29:G30" si="4">A13</f>
        <v>SARA 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7">
        <v>3</v>
      </c>
      <c r="B30" s="46">
        <v>45422</v>
      </c>
      <c r="C30" s="49" t="s">
        <v>81</v>
      </c>
      <c r="D30" s="47" t="str">
        <f t="shared" si="3"/>
        <v>MARTINIQUE TRANSPORT</v>
      </c>
      <c r="E30" s="50"/>
      <c r="F30" s="50"/>
      <c r="G30" s="58" t="str">
        <f t="shared" si="4"/>
        <v>CACEM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7">
        <v>3</v>
      </c>
      <c r="B31" s="46">
        <v>45422</v>
      </c>
      <c r="C31" s="49" t="s">
        <v>90</v>
      </c>
      <c r="D31" s="47" t="str">
        <f t="shared" ref="D31:D32" si="5">A10</f>
        <v>DIGICEL</v>
      </c>
      <c r="E31" s="49"/>
      <c r="F31" s="49"/>
      <c r="G31" s="58" t="str">
        <f t="shared" ref="G31:G32" si="6">A13</f>
        <v>SARA 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59">
        <v>3</v>
      </c>
      <c r="B32" s="60">
        <v>45422</v>
      </c>
      <c r="C32" s="61" t="s">
        <v>33</v>
      </c>
      <c r="D32" s="62" t="str">
        <f t="shared" si="5"/>
        <v>SAMAC 2</v>
      </c>
      <c r="E32" s="61"/>
      <c r="F32" s="61"/>
      <c r="G32" s="63" t="str">
        <f t="shared" si="6"/>
        <v>CACEM</v>
      </c>
      <c r="H32" s="3"/>
      <c r="I32" s="3"/>
      <c r="J32" s="3" t="s">
        <v>54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5"/>
      <c r="X33" s="15"/>
      <c r="Y33" s="15"/>
      <c r="Z33" s="15"/>
    </row>
    <row r="34" spans="1:26" ht="15.75" customHeight="1">
      <c r="A34" s="15"/>
      <c r="X34" s="15"/>
      <c r="Y34" s="15"/>
      <c r="Z34" s="15"/>
    </row>
    <row r="35" spans="1:26" ht="15.75" customHeight="1">
      <c r="A35" s="15"/>
      <c r="X35" s="15"/>
      <c r="Y35" s="15"/>
      <c r="Z35" s="15"/>
    </row>
    <row r="36" spans="1:26" ht="15.75" customHeight="1">
      <c r="A36" s="15"/>
      <c r="X36" s="15"/>
      <c r="Y36" s="15"/>
      <c r="Z36" s="15"/>
    </row>
    <row r="37" spans="1:26" ht="15.75" customHeight="1">
      <c r="A37" s="15"/>
      <c r="X37" s="15"/>
      <c r="Y37" s="15"/>
      <c r="Z37" s="15"/>
    </row>
    <row r="38" spans="1:26" ht="15.75" customHeight="1">
      <c r="A38" s="15"/>
      <c r="X38" s="15"/>
      <c r="Y38" s="15"/>
      <c r="Z38" s="15"/>
    </row>
    <row r="39" spans="1:26" ht="15.75" customHeight="1">
      <c r="A39" s="15"/>
      <c r="X39" s="15"/>
      <c r="Y39" s="15"/>
      <c r="Z39" s="1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4:C14"/>
    <mergeCell ref="B1:I1"/>
    <mergeCell ref="L1:Q1"/>
    <mergeCell ref="A2:K2"/>
    <mergeCell ref="L2:Q2"/>
    <mergeCell ref="A9:C9"/>
    <mergeCell ref="E9:F9"/>
    <mergeCell ref="A10:C10"/>
    <mergeCell ref="A11:C11"/>
    <mergeCell ref="J11:R11"/>
    <mergeCell ref="A12:C12"/>
    <mergeCell ref="A13:C13"/>
    <mergeCell ref="J18:R19"/>
    <mergeCell ref="A19:G19"/>
    <mergeCell ref="D20:G20"/>
    <mergeCell ref="E21:F21"/>
    <mergeCell ref="A22:G2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B572-E8E2-44E2-AE4F-C4241931851C}">
  <dimension ref="A1:Z1000"/>
  <sheetViews>
    <sheetView tabSelected="1" topLeftCell="A8" zoomScale="70" zoomScaleNormal="70" workbookViewId="0">
      <selection activeCell="A33" sqref="A33"/>
    </sheetView>
  </sheetViews>
  <sheetFormatPr baseColWidth="10" defaultColWidth="14.453125" defaultRowHeight="15" customHeight="1"/>
  <cols>
    <col min="1" max="1" width="10.7265625" customWidth="1"/>
    <col min="2" max="2" width="11.1796875" customWidth="1"/>
    <col min="3" max="3" width="10" bestFit="1" customWidth="1"/>
    <col min="4" max="4" width="24.08984375" customWidth="1"/>
    <col min="5" max="5" width="12" customWidth="1"/>
    <col min="6" max="6" width="11.54296875" customWidth="1"/>
    <col min="7" max="7" width="23.81640625" customWidth="1"/>
    <col min="8" max="8" width="19.26953125" customWidth="1"/>
    <col min="9" max="9" width="10.7265625" customWidth="1"/>
    <col min="10" max="10" width="20.26953125" bestFit="1" customWidth="1"/>
    <col min="11" max="11" width="8.7265625" customWidth="1"/>
    <col min="12" max="13" width="6.81640625" customWidth="1"/>
    <col min="14" max="14" width="7.54296875" customWidth="1"/>
    <col min="15" max="15" width="6.54296875" customWidth="1"/>
    <col min="16" max="16" width="7.26953125" customWidth="1"/>
    <col min="17" max="17" width="7.1796875" customWidth="1"/>
    <col min="18" max="18" width="7.453125" customWidth="1"/>
    <col min="19" max="19" width="6.453125" customWidth="1"/>
    <col min="20" max="26" width="10.7265625" customWidth="1"/>
  </cols>
  <sheetData>
    <row r="1" spans="1:26" ht="15.5">
      <c r="A1" s="14" t="s">
        <v>0</v>
      </c>
      <c r="B1" s="99" t="s">
        <v>77</v>
      </c>
      <c r="C1" s="100"/>
      <c r="D1" s="100"/>
      <c r="E1" s="100"/>
      <c r="F1" s="100"/>
      <c r="G1" s="100"/>
      <c r="H1" s="100"/>
      <c r="I1" s="100"/>
      <c r="J1" s="1"/>
      <c r="K1" s="1"/>
      <c r="L1" s="101" t="s">
        <v>77</v>
      </c>
      <c r="M1" s="100"/>
      <c r="N1" s="100"/>
      <c r="O1" s="100"/>
      <c r="P1" s="100"/>
      <c r="Q1" s="100"/>
      <c r="R1" s="1"/>
      <c r="S1" s="1"/>
      <c r="T1" s="1"/>
      <c r="U1" s="1"/>
      <c r="V1" s="1"/>
      <c r="W1" s="1"/>
      <c r="X1" s="1"/>
    </row>
    <row r="2" spans="1:26" ht="14.5">
      <c r="A2" s="102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2" t="s">
        <v>42</v>
      </c>
      <c r="M2" s="100"/>
      <c r="N2" s="100"/>
      <c r="O2" s="100"/>
      <c r="P2" s="100"/>
      <c r="Q2" s="100"/>
      <c r="R2" s="2"/>
      <c r="S2" s="2"/>
      <c r="T2" s="2"/>
      <c r="U2" s="2"/>
      <c r="V2" s="2"/>
      <c r="W2" s="2"/>
      <c r="X2" s="2"/>
    </row>
    <row r="6" spans="1:26" ht="14.5">
      <c r="A6" s="15"/>
      <c r="X6" s="15"/>
      <c r="Y6" s="15"/>
      <c r="Z6" s="15"/>
    </row>
    <row r="7" spans="1:26" ht="14.5">
      <c r="A7" s="15"/>
      <c r="X7" s="15"/>
      <c r="Y7" s="15"/>
      <c r="Z7" s="15"/>
    </row>
    <row r="8" spans="1:26" thickBot="1">
      <c r="A8" s="15"/>
      <c r="X8" s="16"/>
      <c r="Y8" s="15"/>
      <c r="Z8" s="15"/>
    </row>
    <row r="9" spans="1:26" ht="21.5" thickBot="1">
      <c r="A9" s="103" t="s">
        <v>59</v>
      </c>
      <c r="B9" s="104"/>
      <c r="C9" s="105"/>
      <c r="D9" s="17"/>
      <c r="E9" s="112" t="s">
        <v>2</v>
      </c>
      <c r="F9" s="10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thickBot="1">
      <c r="A10" s="117" t="s">
        <v>61</v>
      </c>
      <c r="B10" s="94"/>
      <c r="C10" s="95"/>
      <c r="D10" s="17"/>
      <c r="E10" s="18" t="s">
        <v>3</v>
      </c>
      <c r="F10" s="7" t="s">
        <v>39</v>
      </c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3"/>
      <c r="Y10" s="3"/>
      <c r="Z10" s="3"/>
    </row>
    <row r="11" spans="1:26" ht="18.5">
      <c r="A11" s="110" t="s">
        <v>62</v>
      </c>
      <c r="B11" s="100"/>
      <c r="C11" s="111"/>
      <c r="D11" s="17"/>
      <c r="E11" s="18" t="s">
        <v>4</v>
      </c>
      <c r="F11" s="7" t="s">
        <v>19</v>
      </c>
      <c r="G11" s="3"/>
      <c r="H11" s="3"/>
      <c r="I11" s="19"/>
      <c r="J11" s="109" t="s">
        <v>59</v>
      </c>
      <c r="K11" s="87"/>
      <c r="L11" s="87"/>
      <c r="M11" s="87"/>
      <c r="N11" s="87"/>
      <c r="O11" s="87"/>
      <c r="P11" s="87"/>
      <c r="Q11" s="87"/>
      <c r="R11" s="88"/>
      <c r="S11" s="3"/>
      <c r="T11" s="3"/>
      <c r="U11" s="3"/>
      <c r="V11" s="3"/>
      <c r="W11" s="3"/>
      <c r="X11" s="3"/>
      <c r="Y11" s="3"/>
      <c r="Z11" s="3"/>
    </row>
    <row r="12" spans="1:26" ht="14.5">
      <c r="A12" s="110" t="s">
        <v>82</v>
      </c>
      <c r="B12" s="100"/>
      <c r="C12" s="111"/>
      <c r="D12" s="17"/>
      <c r="E12" s="18" t="s">
        <v>5</v>
      </c>
      <c r="F12" s="7" t="s">
        <v>22</v>
      </c>
      <c r="G12" s="3"/>
      <c r="H12" s="3"/>
      <c r="I12" s="19"/>
      <c r="J12" s="18" t="s">
        <v>7</v>
      </c>
      <c r="K12" s="4" t="s">
        <v>8</v>
      </c>
      <c r="L12" s="4" t="s">
        <v>9</v>
      </c>
      <c r="M12" s="4" t="s">
        <v>10</v>
      </c>
      <c r="N12" s="4" t="s">
        <v>11</v>
      </c>
      <c r="O12" s="4" t="s">
        <v>12</v>
      </c>
      <c r="P12" s="4" t="s">
        <v>20</v>
      </c>
      <c r="Q12" s="4" t="s">
        <v>21</v>
      </c>
      <c r="R12" s="5" t="s">
        <v>13</v>
      </c>
      <c r="S12" s="3"/>
      <c r="T12" s="3"/>
      <c r="U12" s="3"/>
      <c r="V12" s="3"/>
      <c r="W12" s="3"/>
      <c r="X12" s="3"/>
      <c r="Y12" s="3"/>
      <c r="Z12" s="3"/>
    </row>
    <row r="13" spans="1:26" ht="16" thickBot="1">
      <c r="A13" s="110" t="s">
        <v>60</v>
      </c>
      <c r="B13" s="100"/>
      <c r="C13" s="111"/>
      <c r="D13" s="17"/>
      <c r="E13" s="20" t="s">
        <v>6</v>
      </c>
      <c r="F13" s="44" t="s">
        <v>40</v>
      </c>
      <c r="G13" s="3"/>
      <c r="H13" s="3"/>
      <c r="I13" s="19"/>
      <c r="J13" s="21" t="str">
        <f t="shared" ref="J13:J17" si="0">A10</f>
        <v>ESPACE SUD 2</v>
      </c>
      <c r="K13" s="4"/>
      <c r="L13" s="4"/>
      <c r="M13" s="4"/>
      <c r="N13" s="4"/>
      <c r="O13" s="22">
        <f t="shared" ref="O13:O17" si="1">IF(J13="","",SUM(J13:N13))</f>
        <v>0</v>
      </c>
      <c r="P13" s="4" t="str">
        <f>IF($E$20="","",SUM($F$22,$F$25,$E$28,$E$32,$E$20))</f>
        <v/>
      </c>
      <c r="Q13" s="4" t="str">
        <f>IF($F$20="","",SUM($E$22,$E$25,$F$28,$E$32,$F$20))</f>
        <v/>
      </c>
      <c r="R13" s="7" t="str">
        <f>IF($E$20="","",P13-Q13)</f>
        <v/>
      </c>
      <c r="S13" s="3"/>
      <c r="T13" s="3"/>
      <c r="U13" s="3"/>
      <c r="V13" s="3"/>
      <c r="W13" s="3"/>
      <c r="X13" s="3"/>
      <c r="Y13" s="3"/>
      <c r="Z13" s="3"/>
    </row>
    <row r="14" spans="1:26" ht="16" thickBot="1">
      <c r="A14" s="114" t="s">
        <v>103</v>
      </c>
      <c r="B14" s="115"/>
      <c r="C14" s="116"/>
      <c r="D14" s="3" t="s">
        <v>104</v>
      </c>
      <c r="E14" s="3"/>
      <c r="F14" s="3"/>
      <c r="G14" s="3"/>
      <c r="H14" s="3"/>
      <c r="I14" s="19"/>
      <c r="J14" s="21" t="str">
        <f t="shared" si="0"/>
        <v>LES PREMIERES</v>
      </c>
      <c r="K14" s="4"/>
      <c r="L14" s="4"/>
      <c r="M14" s="4"/>
      <c r="N14" s="4"/>
      <c r="O14" s="22">
        <f t="shared" si="1"/>
        <v>0</v>
      </c>
      <c r="P14" s="4" t="str">
        <f>IF($F$20="","",SUM($E$23,$E$26,$E$29,$E$31,$F$20))</f>
        <v/>
      </c>
      <c r="Q14" s="4" t="str">
        <f>IF($E$20="","",SUM($F$23,$F$26,$F$29,$E$31,$E$20))</f>
        <v/>
      </c>
      <c r="R14" s="7" t="str">
        <f>IF($F$20="","",P14-Q14)</f>
        <v/>
      </c>
      <c r="S14" s="3"/>
      <c r="T14" s="3"/>
      <c r="U14" s="3"/>
      <c r="V14" s="3"/>
      <c r="W14" s="3"/>
      <c r="X14" s="3"/>
      <c r="Y14" s="3"/>
      <c r="Z14" s="3"/>
    </row>
    <row r="15" spans="1:26" ht="15.5">
      <c r="A15" s="3"/>
      <c r="B15" s="3"/>
      <c r="C15" s="3"/>
      <c r="D15" s="3"/>
      <c r="E15" s="3"/>
      <c r="F15" s="3"/>
      <c r="G15" s="3"/>
      <c r="H15" s="3"/>
      <c r="I15" s="19"/>
      <c r="J15" s="21" t="str">
        <f t="shared" si="0"/>
        <v>SAMAC 1</v>
      </c>
      <c r="K15" s="4"/>
      <c r="L15" s="4"/>
      <c r="M15" s="4"/>
      <c r="N15" s="4"/>
      <c r="O15" s="22">
        <f t="shared" si="1"/>
        <v>0</v>
      </c>
      <c r="P15" s="4"/>
      <c r="Q15" s="4" t="str">
        <f>IF($F$21="","",SUM($E$23,$F$25,$F$27,$F$31,$F$21))</f>
        <v/>
      </c>
      <c r="R15" s="7"/>
      <c r="S15" s="3"/>
      <c r="T15" s="3"/>
      <c r="U15" s="3"/>
      <c r="V15" s="3"/>
      <c r="W15" s="3"/>
      <c r="X15" s="3"/>
      <c r="Y15" s="3"/>
      <c r="Z15" s="3"/>
    </row>
    <row r="16" spans="1:26" ht="15.5">
      <c r="A16" s="3"/>
      <c r="B16" s="3"/>
      <c r="C16" s="3"/>
      <c r="D16" s="3"/>
      <c r="E16" s="3"/>
      <c r="F16" s="3"/>
      <c r="G16" s="3"/>
      <c r="H16" s="3"/>
      <c r="I16" s="19"/>
      <c r="J16" s="21" t="str">
        <f t="shared" si="0"/>
        <v>SARA 1</v>
      </c>
      <c r="K16" s="4"/>
      <c r="L16" s="4"/>
      <c r="M16" s="4"/>
      <c r="N16" s="4"/>
      <c r="O16" s="22">
        <f t="shared" si="1"/>
        <v>0</v>
      </c>
      <c r="P16" s="4" t="str">
        <f>IF($F$21="","",SUM($F$24,$F$26,$F$28,$F$21))</f>
        <v/>
      </c>
      <c r="Q16" s="4"/>
      <c r="R16" s="7" t="str">
        <f>IF($F$21="","",P16-Q16)</f>
        <v/>
      </c>
      <c r="S16" s="3"/>
      <c r="T16" s="3"/>
      <c r="U16" s="3"/>
      <c r="V16" s="3"/>
      <c r="W16" s="3"/>
      <c r="X16" s="3"/>
      <c r="Y16" s="3"/>
      <c r="Z16" s="3"/>
    </row>
    <row r="17" spans="1:26" ht="16" thickBot="1">
      <c r="A17" s="3"/>
      <c r="B17" s="3"/>
      <c r="C17" s="3"/>
      <c r="D17" s="3"/>
      <c r="E17" s="3"/>
      <c r="F17" s="3"/>
      <c r="G17" s="3"/>
      <c r="H17" s="3"/>
      <c r="I17" s="19"/>
      <c r="J17" s="23" t="str">
        <f t="shared" si="0"/>
        <v>EQUIPE 2</v>
      </c>
      <c r="K17" s="10"/>
      <c r="L17" s="10"/>
      <c r="M17" s="10"/>
      <c r="N17" s="10"/>
      <c r="O17" s="24">
        <f t="shared" si="1"/>
        <v>0</v>
      </c>
      <c r="P17" s="10" t="str">
        <f>IF($E$22="","",SUM($E$24,$F$27,$F$29,$E$22))</f>
        <v/>
      </c>
      <c r="Q17" s="10" t="str">
        <f>IF($F$22="","",SUM($F$24,$E$27,$E$29,$F$22))</f>
        <v/>
      </c>
      <c r="R17" s="11" t="str">
        <f>IF($E$22="","",P17-Q17)</f>
        <v/>
      </c>
      <c r="S17" s="3"/>
      <c r="T17" s="3"/>
      <c r="U17" s="3"/>
      <c r="V17" s="3"/>
      <c r="W17" s="3"/>
      <c r="X17" s="3"/>
      <c r="Y17" s="3"/>
    </row>
    <row r="18" spans="1:26" ht="15.75" customHeight="1" thickBot="1">
      <c r="A18" s="8"/>
      <c r="B18" s="8"/>
      <c r="C18" s="8"/>
      <c r="D18" s="8"/>
      <c r="E18" s="8"/>
      <c r="F18" s="8"/>
      <c r="G18" s="8"/>
      <c r="H18" s="3"/>
      <c r="I18" s="3"/>
      <c r="J18" s="84" t="s">
        <v>54</v>
      </c>
      <c r="K18" s="84"/>
      <c r="L18" s="84"/>
      <c r="M18" s="84"/>
      <c r="N18" s="84"/>
      <c r="O18" s="84"/>
      <c r="P18" s="84"/>
      <c r="Q18" s="84"/>
      <c r="R18" s="84"/>
      <c r="S18" s="3"/>
      <c r="T18" s="3"/>
      <c r="U18" s="3"/>
      <c r="V18" s="3"/>
      <c r="W18" s="3"/>
      <c r="X18" s="3"/>
      <c r="Y18" s="3"/>
    </row>
    <row r="19" spans="1:26" ht="15.5">
      <c r="A19" s="86" t="s">
        <v>46</v>
      </c>
      <c r="B19" s="87"/>
      <c r="C19" s="87"/>
      <c r="D19" s="87"/>
      <c r="E19" s="87"/>
      <c r="F19" s="87"/>
      <c r="G19" s="88"/>
      <c r="H19" s="3"/>
      <c r="I19" s="3"/>
      <c r="J19" s="85"/>
      <c r="K19" s="85"/>
      <c r="L19" s="85"/>
      <c r="M19" s="85"/>
      <c r="N19" s="85"/>
      <c r="O19" s="85"/>
      <c r="P19" s="85"/>
      <c r="Q19" s="85"/>
      <c r="R19" s="85"/>
      <c r="S19" s="45"/>
      <c r="T19" s="3"/>
      <c r="U19" s="3"/>
      <c r="V19" s="3"/>
      <c r="W19" s="3"/>
      <c r="X19" s="3"/>
      <c r="Y19" s="3"/>
      <c r="Z19" s="3"/>
    </row>
    <row r="20" spans="1:26" ht="15" customHeight="1">
      <c r="A20" s="9" t="s">
        <v>14</v>
      </c>
      <c r="B20" s="9" t="s">
        <v>15</v>
      </c>
      <c r="C20" s="9" t="s">
        <v>16</v>
      </c>
      <c r="D20" s="89" t="s">
        <v>17</v>
      </c>
      <c r="E20" s="90"/>
      <c r="F20" s="90"/>
      <c r="G20" s="91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3"/>
      <c r="U20" s="3"/>
      <c r="V20" s="3"/>
      <c r="W20" s="3"/>
      <c r="X20" s="3"/>
      <c r="Y20" s="3"/>
      <c r="Z20" s="3"/>
    </row>
    <row r="21" spans="1:26" ht="15.75" customHeight="1" thickBot="1">
      <c r="A21" s="6"/>
      <c r="B21" s="6"/>
      <c r="C21" s="6"/>
      <c r="D21" s="6"/>
      <c r="E21" s="89" t="s">
        <v>47</v>
      </c>
      <c r="F21" s="92"/>
      <c r="G21" s="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93" t="s">
        <v>106</v>
      </c>
      <c r="B22" s="94"/>
      <c r="C22" s="94"/>
      <c r="D22" s="94"/>
      <c r="E22" s="94"/>
      <c r="F22" s="94"/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51">
        <v>4</v>
      </c>
      <c r="B23" s="52">
        <v>45421</v>
      </c>
      <c r="C23" s="53" t="s">
        <v>88</v>
      </c>
      <c r="D23" s="54" t="str">
        <f>A10</f>
        <v>ESPACE SUD 2</v>
      </c>
      <c r="E23" s="55"/>
      <c r="F23" s="55"/>
      <c r="G23" s="56" t="str">
        <f>A11</f>
        <v>LES PREMIERES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7">
        <v>4</v>
      </c>
      <c r="B24" s="46">
        <v>45421</v>
      </c>
      <c r="C24" s="49" t="s">
        <v>89</v>
      </c>
      <c r="D24" s="47" t="str">
        <f>A12</f>
        <v>SAMAC 1</v>
      </c>
      <c r="E24" s="48"/>
      <c r="F24" s="48"/>
      <c r="G24" s="58" t="str">
        <f>A13</f>
        <v>SARA 1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7">
        <v>4</v>
      </c>
      <c r="B25" s="46">
        <v>45421</v>
      </c>
      <c r="C25" s="49" t="s">
        <v>81</v>
      </c>
      <c r="D25" s="47" t="str">
        <f>A14</f>
        <v>EQUIPE 2</v>
      </c>
      <c r="E25" s="48"/>
      <c r="F25" s="48"/>
      <c r="G25" s="58" t="str">
        <f>A10</f>
        <v>ESPACE SUD 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7">
        <v>4</v>
      </c>
      <c r="B26" s="46">
        <v>45421</v>
      </c>
      <c r="C26" s="49" t="s">
        <v>90</v>
      </c>
      <c r="D26" s="47" t="str">
        <f>A11</f>
        <v>LES PREMIERES</v>
      </c>
      <c r="E26" s="48"/>
      <c r="F26" s="48"/>
      <c r="G26" s="58" t="str">
        <f t="shared" ref="G26:G27" si="2">A12</f>
        <v>SAMAC 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59">
        <v>4</v>
      </c>
      <c r="B27" s="60">
        <v>45421</v>
      </c>
      <c r="C27" s="61" t="s">
        <v>33</v>
      </c>
      <c r="D27" s="62" t="str">
        <f>A14</f>
        <v>EQUIPE 2</v>
      </c>
      <c r="E27" s="72"/>
      <c r="F27" s="72"/>
      <c r="G27" s="63" t="str">
        <f t="shared" si="2"/>
        <v>SARA 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51">
        <v>4</v>
      </c>
      <c r="B28" s="52">
        <v>45422</v>
      </c>
      <c r="C28" s="53" t="s">
        <v>88</v>
      </c>
      <c r="D28" s="54" t="str">
        <f>A12</f>
        <v>SAMAC 1</v>
      </c>
      <c r="E28" s="55"/>
      <c r="F28" s="55"/>
      <c r="G28" s="56" t="str">
        <f>A10</f>
        <v>ESPACE SUD 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>
        <v>4</v>
      </c>
      <c r="B29" s="46">
        <v>45422</v>
      </c>
      <c r="C29" s="49" t="s">
        <v>89</v>
      </c>
      <c r="D29" s="47" t="str">
        <f t="shared" ref="D29:D30" si="3">A11</f>
        <v>LES PREMIERES</v>
      </c>
      <c r="E29" s="48"/>
      <c r="F29" s="48"/>
      <c r="G29" s="58" t="str">
        <f t="shared" ref="G29:G30" si="4">A13</f>
        <v>SARA 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7">
        <v>4</v>
      </c>
      <c r="B30" s="46">
        <v>45422</v>
      </c>
      <c r="C30" s="49" t="s">
        <v>81</v>
      </c>
      <c r="D30" s="47" t="str">
        <f t="shared" si="3"/>
        <v>SAMAC 1</v>
      </c>
      <c r="E30" s="50"/>
      <c r="F30" s="50"/>
      <c r="G30" s="58" t="str">
        <f t="shared" si="4"/>
        <v>EQUIPE 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7">
        <v>4</v>
      </c>
      <c r="B31" s="46">
        <v>45422</v>
      </c>
      <c r="C31" s="49" t="s">
        <v>90</v>
      </c>
      <c r="D31" s="47" t="str">
        <f t="shared" ref="D31:D32" si="5">A10</f>
        <v>ESPACE SUD 2</v>
      </c>
      <c r="E31" s="49"/>
      <c r="F31" s="49"/>
      <c r="G31" s="58" t="str">
        <f t="shared" ref="G31:G32" si="6">A13</f>
        <v>SARA 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59">
        <v>4</v>
      </c>
      <c r="B32" s="60">
        <v>45422</v>
      </c>
      <c r="C32" s="61" t="s">
        <v>33</v>
      </c>
      <c r="D32" s="62" t="str">
        <f t="shared" si="5"/>
        <v>LES PREMIERES</v>
      </c>
      <c r="E32" s="61"/>
      <c r="F32" s="61"/>
      <c r="G32" s="63" t="str">
        <f t="shared" si="6"/>
        <v>EQUIPE 2</v>
      </c>
      <c r="H32" s="3"/>
      <c r="I32" s="3"/>
      <c r="J32" s="3" t="s">
        <v>54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5"/>
      <c r="X33" s="15"/>
      <c r="Y33" s="15"/>
      <c r="Z33" s="15"/>
    </row>
    <row r="34" spans="1:26" ht="15.75" customHeight="1">
      <c r="A34" s="15"/>
      <c r="X34" s="15"/>
      <c r="Y34" s="15"/>
      <c r="Z34" s="15"/>
    </row>
    <row r="35" spans="1:26" ht="15.75" customHeight="1">
      <c r="A35" s="15"/>
      <c r="X35" s="15"/>
      <c r="Y35" s="15"/>
      <c r="Z35" s="15"/>
    </row>
    <row r="36" spans="1:26" ht="15.75" customHeight="1">
      <c r="A36" s="15"/>
      <c r="X36" s="15"/>
      <c r="Y36" s="15"/>
      <c r="Z36" s="15"/>
    </row>
    <row r="37" spans="1:26" ht="15.75" customHeight="1">
      <c r="A37" s="15"/>
      <c r="X37" s="15"/>
      <c r="Y37" s="15"/>
      <c r="Z37" s="15"/>
    </row>
    <row r="38" spans="1:26" ht="15.75" customHeight="1">
      <c r="A38" s="15"/>
      <c r="X38" s="15"/>
      <c r="Y38" s="15"/>
      <c r="Z38" s="15"/>
    </row>
    <row r="39" spans="1:26" ht="15.75" customHeight="1">
      <c r="A39" s="15"/>
      <c r="X39" s="15"/>
      <c r="Y39" s="15"/>
      <c r="Z39" s="1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J18:R19"/>
    <mergeCell ref="A19:G19"/>
    <mergeCell ref="D20:G20"/>
    <mergeCell ref="E21:F21"/>
    <mergeCell ref="A22:G22"/>
    <mergeCell ref="A14:C14"/>
    <mergeCell ref="B1:I1"/>
    <mergeCell ref="L1:Q1"/>
    <mergeCell ref="A2:K2"/>
    <mergeCell ref="L2:Q2"/>
    <mergeCell ref="A9:C9"/>
    <mergeCell ref="E9:F9"/>
    <mergeCell ref="J11:R11"/>
    <mergeCell ref="A10:C10"/>
    <mergeCell ref="A11:C11"/>
    <mergeCell ref="A12:C12"/>
    <mergeCell ref="A13:C1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1A98-B231-435C-8614-5FB5BA0011D8}">
  <dimension ref="A3:J1007"/>
  <sheetViews>
    <sheetView workbookViewId="0">
      <selection activeCell="L16" sqref="L16"/>
    </sheetView>
  </sheetViews>
  <sheetFormatPr baseColWidth="10" defaultColWidth="14.453125" defaultRowHeight="15" customHeight="1"/>
  <cols>
    <col min="1" max="2" width="13.26953125" customWidth="1"/>
    <col min="3" max="5" width="8.7265625" customWidth="1"/>
    <col min="6" max="6" width="20.7265625" customWidth="1"/>
    <col min="7" max="8" width="6.7265625" customWidth="1"/>
    <col min="9" max="9" width="20.7265625" customWidth="1"/>
    <col min="10" max="10" width="10.7265625" style="74" customWidth="1"/>
    <col min="11" max="26" width="10.7265625" customWidth="1"/>
  </cols>
  <sheetData>
    <row r="3" spans="1:10" ht="14.5">
      <c r="D3" s="125" t="s">
        <v>77</v>
      </c>
      <c r="E3" s="100"/>
      <c r="F3" s="100"/>
      <c r="G3" s="100"/>
      <c r="H3" s="100"/>
      <c r="I3" s="100"/>
    </row>
    <row r="4" spans="1:10" ht="15" customHeight="1">
      <c r="D4" s="100"/>
      <c r="E4" s="100"/>
      <c r="F4" s="100"/>
      <c r="G4" s="100"/>
      <c r="H4" s="100"/>
      <c r="I4" s="100"/>
    </row>
    <row r="5" spans="1:10" ht="15" customHeight="1">
      <c r="C5" s="126" t="s">
        <v>23</v>
      </c>
      <c r="D5" s="100"/>
      <c r="E5" s="100"/>
      <c r="F5" s="100"/>
      <c r="G5" s="100"/>
      <c r="H5" s="100"/>
      <c r="I5" s="100"/>
    </row>
    <row r="6" spans="1:10" ht="15" customHeight="1">
      <c r="C6" s="100"/>
      <c r="D6" s="100"/>
      <c r="E6" s="100"/>
      <c r="F6" s="100"/>
      <c r="G6" s="100"/>
      <c r="H6" s="100"/>
      <c r="I6" s="100"/>
    </row>
    <row r="7" spans="1:10" ht="15.5">
      <c r="C7" s="86" t="s">
        <v>46</v>
      </c>
      <c r="D7" s="87"/>
      <c r="E7" s="87"/>
      <c r="F7" s="87"/>
      <c r="G7" s="87"/>
      <c r="H7" s="87"/>
      <c r="I7" s="88"/>
    </row>
    <row r="8" spans="1:10" thickBot="1">
      <c r="E8" s="3"/>
    </row>
    <row r="9" spans="1:10" thickBot="1">
      <c r="C9" s="129"/>
      <c r="D9" s="130"/>
      <c r="E9" s="130"/>
      <c r="F9" s="130"/>
      <c r="G9" s="130"/>
      <c r="H9" s="130"/>
      <c r="I9" s="131"/>
    </row>
    <row r="10" spans="1:10" ht="15.75" customHeight="1" thickBot="1">
      <c r="H10" s="38"/>
      <c r="I10" s="38"/>
    </row>
    <row r="11" spans="1:10" ht="15.75" customHeight="1" thickBot="1">
      <c r="C11" s="26"/>
      <c r="D11" s="120" t="s">
        <v>80</v>
      </c>
      <c r="E11" s="123"/>
      <c r="F11" s="123"/>
      <c r="G11" s="123"/>
      <c r="H11" s="123"/>
      <c r="I11" s="124"/>
    </row>
    <row r="12" spans="1:10" ht="15.75" customHeight="1">
      <c r="C12" s="27" t="s">
        <v>14</v>
      </c>
      <c r="D12" s="28" t="s">
        <v>15</v>
      </c>
      <c r="E12" s="28" t="s">
        <v>16</v>
      </c>
      <c r="F12" s="28"/>
      <c r="G12" s="118" t="s">
        <v>24</v>
      </c>
      <c r="H12" s="127"/>
      <c r="I12" s="29"/>
    </row>
    <row r="13" spans="1:10" ht="15.75" customHeight="1">
      <c r="A13" s="81" t="s">
        <v>117</v>
      </c>
      <c r="B13" s="81"/>
      <c r="C13" s="12">
        <v>1</v>
      </c>
      <c r="D13" s="30">
        <v>45422</v>
      </c>
      <c r="E13" s="31" t="s">
        <v>115</v>
      </c>
      <c r="F13" s="32" t="s">
        <v>25</v>
      </c>
      <c r="G13" s="31"/>
      <c r="H13" s="31"/>
      <c r="I13" s="33" t="s">
        <v>97</v>
      </c>
      <c r="J13" s="73" t="s">
        <v>107</v>
      </c>
    </row>
    <row r="14" spans="1:10" ht="15.75" customHeight="1">
      <c r="A14" s="81" t="s">
        <v>117</v>
      </c>
      <c r="B14" s="81"/>
      <c r="C14" s="12">
        <v>2</v>
      </c>
      <c r="D14" s="30">
        <v>45422</v>
      </c>
      <c r="E14" s="31" t="s">
        <v>115</v>
      </c>
      <c r="F14" s="32" t="s">
        <v>26</v>
      </c>
      <c r="G14" s="31"/>
      <c r="H14" s="31"/>
      <c r="I14" s="33" t="s">
        <v>98</v>
      </c>
      <c r="J14" s="73" t="s">
        <v>108</v>
      </c>
    </row>
    <row r="15" spans="1:10" ht="15.75" customHeight="1">
      <c r="A15" s="81" t="s">
        <v>118</v>
      </c>
      <c r="B15" s="81"/>
      <c r="C15" s="39">
        <v>1</v>
      </c>
      <c r="D15" s="30">
        <v>45422</v>
      </c>
      <c r="E15" s="40" t="s">
        <v>115</v>
      </c>
      <c r="F15" s="41" t="s">
        <v>99</v>
      </c>
      <c r="G15" s="40"/>
      <c r="H15" s="40"/>
      <c r="I15" s="42" t="s">
        <v>100</v>
      </c>
      <c r="J15" s="73" t="s">
        <v>109</v>
      </c>
    </row>
    <row r="16" spans="1:10" ht="15.75" customHeight="1" thickBot="1">
      <c r="A16" s="81" t="s">
        <v>118</v>
      </c>
      <c r="B16" s="81"/>
      <c r="C16" s="13">
        <v>2</v>
      </c>
      <c r="D16" s="30">
        <v>45422</v>
      </c>
      <c r="E16" s="35" t="s">
        <v>115</v>
      </c>
      <c r="F16" s="36" t="s">
        <v>101</v>
      </c>
      <c r="G16" s="35"/>
      <c r="H16" s="35"/>
      <c r="I16" s="37" t="s">
        <v>102</v>
      </c>
      <c r="J16" s="73" t="s">
        <v>110</v>
      </c>
    </row>
    <row r="17" spans="3:10" ht="15.75" customHeight="1" thickBot="1">
      <c r="C17" s="25"/>
      <c r="D17" s="25"/>
      <c r="E17" s="25"/>
      <c r="F17" s="25"/>
      <c r="G17" s="25"/>
      <c r="H17" s="25"/>
      <c r="I17" s="25"/>
    </row>
    <row r="18" spans="3:10" ht="15.5" customHeight="1" thickBot="1">
      <c r="C18" s="132" t="s">
        <v>106</v>
      </c>
      <c r="D18" s="130"/>
      <c r="E18" s="130"/>
      <c r="F18" s="130"/>
      <c r="G18" s="130"/>
      <c r="H18" s="130"/>
      <c r="I18" s="131"/>
    </row>
    <row r="19" spans="3:10" ht="15.5" customHeight="1" thickBot="1">
      <c r="C19" s="80"/>
      <c r="D19" s="79"/>
      <c r="E19" s="79"/>
      <c r="F19" s="79"/>
      <c r="G19" s="79"/>
      <c r="H19" s="79"/>
      <c r="I19" s="75"/>
    </row>
    <row r="20" spans="3:10" ht="15.5" customHeight="1" thickBot="1">
      <c r="C20" s="26"/>
      <c r="D20" s="128" t="s">
        <v>63</v>
      </c>
      <c r="E20" s="121"/>
      <c r="F20" s="121"/>
      <c r="G20" s="121"/>
      <c r="H20" s="121"/>
      <c r="I20" s="122"/>
    </row>
    <row r="21" spans="3:10" ht="15.75" customHeight="1">
      <c r="C21" s="27" t="s">
        <v>14</v>
      </c>
      <c r="D21" s="28" t="s">
        <v>15</v>
      </c>
      <c r="E21" s="28" t="s">
        <v>16</v>
      </c>
      <c r="F21" s="28"/>
      <c r="G21" s="118" t="s">
        <v>28</v>
      </c>
      <c r="H21" s="119"/>
      <c r="I21" s="29"/>
    </row>
    <row r="22" spans="3:10" ht="15.75" customHeight="1" thickBot="1">
      <c r="C22" s="13">
        <v>1</v>
      </c>
      <c r="D22" s="34">
        <v>45423</v>
      </c>
      <c r="E22" s="43" t="s">
        <v>88</v>
      </c>
      <c r="F22" s="36" t="s">
        <v>64</v>
      </c>
      <c r="G22" s="35"/>
      <c r="H22" s="35"/>
      <c r="I22" s="37" t="s">
        <v>65</v>
      </c>
      <c r="J22" s="74" t="s">
        <v>68</v>
      </c>
    </row>
    <row r="23" spans="3:10" ht="15.75" customHeight="1" thickBot="1">
      <c r="C23" s="13">
        <v>2</v>
      </c>
      <c r="D23" s="34">
        <v>45423</v>
      </c>
      <c r="E23" s="43" t="s">
        <v>88</v>
      </c>
      <c r="F23" s="36" t="s">
        <v>66</v>
      </c>
      <c r="G23" s="35"/>
      <c r="H23" s="35"/>
      <c r="I23" s="37" t="s">
        <v>67</v>
      </c>
      <c r="J23" s="74" t="s">
        <v>69</v>
      </c>
    </row>
    <row r="24" spans="3:10" ht="15.75" customHeight="1"/>
    <row r="25" spans="3:10" ht="15.75" customHeight="1" thickBot="1"/>
    <row r="26" spans="3:10" ht="15.75" customHeight="1" thickBot="1">
      <c r="C26" s="26"/>
      <c r="D26" s="120" t="s">
        <v>72</v>
      </c>
      <c r="E26" s="121"/>
      <c r="F26" s="121"/>
      <c r="G26" s="121"/>
      <c r="H26" s="121"/>
      <c r="I26" s="122"/>
    </row>
    <row r="27" spans="3:10" ht="15.75" customHeight="1">
      <c r="C27" s="27" t="s">
        <v>14</v>
      </c>
      <c r="D27" s="28" t="s">
        <v>15</v>
      </c>
      <c r="E27" s="28" t="s">
        <v>16</v>
      </c>
      <c r="F27" s="28"/>
      <c r="G27" s="118" t="s">
        <v>28</v>
      </c>
      <c r="H27" s="119"/>
      <c r="I27" s="29"/>
    </row>
    <row r="28" spans="3:10" ht="15.75" customHeight="1" thickBot="1">
      <c r="C28" s="13">
        <v>2</v>
      </c>
      <c r="D28" s="34">
        <v>45423</v>
      </c>
      <c r="E28" s="43" t="s">
        <v>81</v>
      </c>
      <c r="F28" s="36" t="s">
        <v>70</v>
      </c>
      <c r="G28" s="35"/>
      <c r="H28" s="35"/>
      <c r="I28" s="37" t="s">
        <v>71</v>
      </c>
    </row>
    <row r="29" spans="3:10" ht="15.75" customHeight="1"/>
    <row r="30" spans="3:10" ht="15.75" customHeight="1" thickBot="1"/>
    <row r="31" spans="3:10" ht="15.75" customHeight="1" thickBot="1">
      <c r="C31" s="26"/>
      <c r="D31" s="120" t="s">
        <v>73</v>
      </c>
      <c r="E31" s="121"/>
      <c r="F31" s="121"/>
      <c r="G31" s="121"/>
      <c r="H31" s="121"/>
      <c r="I31" s="122"/>
    </row>
    <row r="32" spans="3:10" ht="15.75" customHeight="1">
      <c r="C32" s="27" t="s">
        <v>14</v>
      </c>
      <c r="D32" s="28" t="s">
        <v>15</v>
      </c>
      <c r="E32" s="28" t="s">
        <v>16</v>
      </c>
      <c r="F32" s="28"/>
      <c r="G32" s="118" t="s">
        <v>28</v>
      </c>
      <c r="H32" s="119"/>
      <c r="I32" s="29"/>
    </row>
    <row r="33" spans="3:10" ht="15.75" customHeight="1" thickBot="1">
      <c r="C33" s="13">
        <v>1</v>
      </c>
      <c r="D33" s="34">
        <v>45423</v>
      </c>
      <c r="E33" s="43" t="s">
        <v>81</v>
      </c>
      <c r="F33" s="36" t="s">
        <v>74</v>
      </c>
      <c r="G33" s="35"/>
      <c r="H33" s="35"/>
      <c r="I33" s="37" t="s">
        <v>75</v>
      </c>
    </row>
    <row r="34" spans="3:10" ht="15.75" customHeight="1" thickBot="1"/>
    <row r="35" spans="3:10" ht="15.5" customHeight="1" thickBot="1">
      <c r="C35" s="26"/>
      <c r="D35" s="120" t="s">
        <v>27</v>
      </c>
      <c r="E35" s="121"/>
      <c r="F35" s="121"/>
      <c r="G35" s="121"/>
      <c r="H35" s="121"/>
      <c r="I35" s="122"/>
    </row>
    <row r="36" spans="3:10" ht="15.75" customHeight="1">
      <c r="C36" s="27" t="s">
        <v>14</v>
      </c>
      <c r="D36" s="28" t="s">
        <v>15</v>
      </c>
      <c r="E36" s="28" t="s">
        <v>16</v>
      </c>
      <c r="F36" s="28"/>
      <c r="G36" s="118" t="s">
        <v>28</v>
      </c>
      <c r="H36" s="119"/>
      <c r="I36" s="29"/>
    </row>
    <row r="37" spans="3:10" ht="15.75" customHeight="1" thickBot="1">
      <c r="C37" s="13">
        <v>1</v>
      </c>
      <c r="D37" s="34">
        <v>45423</v>
      </c>
      <c r="E37" s="43" t="s">
        <v>90</v>
      </c>
      <c r="F37" s="36" t="s">
        <v>29</v>
      </c>
      <c r="G37" s="35"/>
      <c r="H37" s="35"/>
      <c r="I37" s="37" t="s">
        <v>30</v>
      </c>
      <c r="J37" s="74" t="s">
        <v>111</v>
      </c>
    </row>
    <row r="38" spans="3:10" ht="15.75" customHeight="1" thickBot="1">
      <c r="C38" s="13">
        <v>1</v>
      </c>
      <c r="D38" s="34">
        <v>45423</v>
      </c>
      <c r="E38" s="43" t="s">
        <v>90</v>
      </c>
      <c r="F38" s="36" t="s">
        <v>31</v>
      </c>
      <c r="G38" s="35"/>
      <c r="H38" s="35"/>
      <c r="I38" s="37" t="s">
        <v>32</v>
      </c>
      <c r="J38" s="74" t="s">
        <v>112</v>
      </c>
    </row>
    <row r="39" spans="3:10" ht="15.75" customHeight="1"/>
    <row r="40" spans="3:10" ht="15.75" customHeight="1" thickBot="1"/>
    <row r="41" spans="3:10" ht="15.75" customHeight="1" thickBot="1">
      <c r="C41" s="26"/>
      <c r="D41" s="120" t="s">
        <v>76</v>
      </c>
      <c r="E41" s="121"/>
      <c r="F41" s="121"/>
      <c r="G41" s="121"/>
      <c r="H41" s="121"/>
      <c r="I41" s="122"/>
    </row>
    <row r="42" spans="3:10" ht="15.75" customHeight="1">
      <c r="C42" s="27" t="s">
        <v>14</v>
      </c>
      <c r="D42" s="28" t="s">
        <v>15</v>
      </c>
      <c r="E42" s="28" t="s">
        <v>16</v>
      </c>
      <c r="F42" s="28"/>
      <c r="G42" s="118" t="s">
        <v>28</v>
      </c>
      <c r="H42" s="119"/>
      <c r="I42" s="29"/>
    </row>
    <row r="43" spans="3:10" ht="15.75" customHeight="1" thickBot="1">
      <c r="C43" s="13">
        <v>2</v>
      </c>
      <c r="D43" s="34">
        <v>45423</v>
      </c>
      <c r="E43" s="43" t="s">
        <v>96</v>
      </c>
      <c r="F43" s="36" t="s">
        <v>34</v>
      </c>
      <c r="G43" s="35"/>
      <c r="H43" s="35"/>
      <c r="I43" s="37" t="s">
        <v>35</v>
      </c>
    </row>
    <row r="44" spans="3:10" ht="15.75" customHeight="1"/>
    <row r="45" spans="3:10" ht="15.75" customHeight="1" thickBot="1"/>
    <row r="46" spans="3:10" ht="15.75" customHeight="1" thickBot="1">
      <c r="C46" s="26"/>
      <c r="D46" s="120" t="s">
        <v>36</v>
      </c>
      <c r="E46" s="121"/>
      <c r="F46" s="121"/>
      <c r="G46" s="121"/>
      <c r="H46" s="121"/>
      <c r="I46" s="122"/>
    </row>
    <row r="47" spans="3:10" ht="15.75" customHeight="1">
      <c r="C47" s="27" t="s">
        <v>14</v>
      </c>
      <c r="D47" s="28" t="s">
        <v>15</v>
      </c>
      <c r="E47" s="28" t="s">
        <v>16</v>
      </c>
      <c r="F47" s="28"/>
      <c r="G47" s="118" t="s">
        <v>28</v>
      </c>
      <c r="H47" s="119"/>
      <c r="I47" s="29"/>
    </row>
    <row r="48" spans="3:10" ht="15.75" customHeight="1" thickBot="1">
      <c r="C48" s="13">
        <v>1</v>
      </c>
      <c r="D48" s="34">
        <v>45423</v>
      </c>
      <c r="E48" s="43" t="s">
        <v>96</v>
      </c>
      <c r="F48" s="36" t="s">
        <v>37</v>
      </c>
      <c r="G48" s="35"/>
      <c r="H48" s="35"/>
      <c r="I48" s="37" t="s">
        <v>38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9">
    <mergeCell ref="D31:I31"/>
    <mergeCell ref="D11:I11"/>
    <mergeCell ref="D3:I4"/>
    <mergeCell ref="C5:I6"/>
    <mergeCell ref="C7:I7"/>
    <mergeCell ref="G12:H12"/>
    <mergeCell ref="D20:I20"/>
    <mergeCell ref="G21:H21"/>
    <mergeCell ref="D26:I26"/>
    <mergeCell ref="G27:H27"/>
    <mergeCell ref="C9:I9"/>
    <mergeCell ref="C18:I18"/>
    <mergeCell ref="G47:H47"/>
    <mergeCell ref="G32:H32"/>
    <mergeCell ref="D35:I35"/>
    <mergeCell ref="G36:H36"/>
    <mergeCell ref="D41:I41"/>
    <mergeCell ref="G42:H42"/>
    <mergeCell ref="D46:I46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F5E4-1278-4BD4-BACE-6D6DB266230F}">
  <dimension ref="A1:Z1000"/>
  <sheetViews>
    <sheetView topLeftCell="A22" workbookViewId="0">
      <selection activeCell="H9" sqref="H9"/>
    </sheetView>
  </sheetViews>
  <sheetFormatPr baseColWidth="10" defaultColWidth="14.453125" defaultRowHeight="15" customHeight="1"/>
  <cols>
    <col min="1" max="1" width="10.7265625" customWidth="1"/>
    <col min="2" max="2" width="11.1796875" customWidth="1"/>
    <col min="3" max="3" width="10" bestFit="1" customWidth="1"/>
    <col min="4" max="4" width="19.26953125" customWidth="1"/>
    <col min="5" max="5" width="12" customWidth="1"/>
    <col min="6" max="6" width="11.54296875" customWidth="1"/>
    <col min="7" max="8" width="19.26953125" customWidth="1"/>
    <col min="9" max="9" width="10.7265625" customWidth="1"/>
    <col min="10" max="10" width="20.26953125" bestFit="1" customWidth="1"/>
    <col min="11" max="11" width="8.7265625" customWidth="1"/>
    <col min="12" max="13" width="6.81640625" customWidth="1"/>
    <col min="14" max="14" width="7.54296875" customWidth="1"/>
    <col min="15" max="15" width="6.54296875" customWidth="1"/>
    <col min="16" max="16" width="7.26953125" customWidth="1"/>
    <col min="17" max="17" width="7.1796875" customWidth="1"/>
    <col min="18" max="18" width="7.453125" customWidth="1"/>
    <col min="19" max="19" width="6.453125" customWidth="1"/>
    <col min="20" max="26" width="10.7265625" customWidth="1"/>
  </cols>
  <sheetData>
    <row r="1" spans="1:26" ht="15.5">
      <c r="A1" s="14" t="s">
        <v>0</v>
      </c>
      <c r="B1" s="99" t="s">
        <v>77</v>
      </c>
      <c r="C1" s="100"/>
      <c r="D1" s="100"/>
      <c r="E1" s="100"/>
      <c r="F1" s="100"/>
      <c r="G1" s="100"/>
      <c r="H1" s="100"/>
      <c r="I1" s="100"/>
      <c r="J1" s="1"/>
      <c r="K1" s="1"/>
      <c r="L1" s="101" t="s">
        <v>77</v>
      </c>
      <c r="M1" s="100"/>
      <c r="N1" s="100"/>
      <c r="O1" s="100"/>
      <c r="P1" s="100"/>
      <c r="Q1" s="100"/>
      <c r="R1" s="1"/>
      <c r="S1" s="1"/>
      <c r="T1" s="1"/>
      <c r="U1" s="1"/>
      <c r="V1" s="1"/>
      <c r="W1" s="1"/>
      <c r="X1" s="1"/>
    </row>
    <row r="2" spans="1:26" ht="14.5">
      <c r="A2" s="102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2" t="s">
        <v>42</v>
      </c>
      <c r="M2" s="100"/>
      <c r="N2" s="100"/>
      <c r="O2" s="100"/>
      <c r="P2" s="100"/>
      <c r="Q2" s="100"/>
      <c r="R2" s="2"/>
      <c r="S2" s="2"/>
      <c r="T2" s="2"/>
      <c r="U2" s="2"/>
      <c r="V2" s="2"/>
      <c r="W2" s="2"/>
      <c r="X2" s="2"/>
    </row>
    <row r="6" spans="1:26" ht="14.5">
      <c r="A6" s="15"/>
      <c r="X6" s="15"/>
      <c r="Y6" s="15"/>
      <c r="Z6" s="15"/>
    </row>
    <row r="7" spans="1:26" ht="14.5">
      <c r="A7" s="15"/>
      <c r="X7" s="15"/>
      <c r="Y7" s="15"/>
      <c r="Z7" s="15"/>
    </row>
    <row r="8" spans="1:26" thickBot="1">
      <c r="A8" s="15"/>
      <c r="X8" s="16"/>
      <c r="Y8" s="15"/>
      <c r="Z8" s="15"/>
    </row>
    <row r="9" spans="1:26" ht="21.5" thickBot="1">
      <c r="A9" s="139" t="s">
        <v>87</v>
      </c>
      <c r="B9" s="94"/>
      <c r="C9" s="95"/>
      <c r="D9" s="17"/>
      <c r="E9" s="112" t="s">
        <v>2</v>
      </c>
      <c r="F9" s="10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thickBot="1">
      <c r="A10" s="140" t="s">
        <v>114</v>
      </c>
      <c r="B10" s="141"/>
      <c r="C10" s="142"/>
      <c r="D10" s="19"/>
      <c r="E10" s="18" t="s">
        <v>3</v>
      </c>
      <c r="F10" s="7" t="s">
        <v>39</v>
      </c>
      <c r="G10" s="3"/>
      <c r="H10" s="3"/>
      <c r="I10" s="3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3"/>
      <c r="Y10" s="3"/>
      <c r="Z10" s="3"/>
    </row>
    <row r="11" spans="1:26" ht="18.5">
      <c r="A11" s="133" t="s">
        <v>78</v>
      </c>
      <c r="B11" s="134"/>
      <c r="C11" s="135"/>
      <c r="D11" s="19"/>
      <c r="E11" s="18" t="s">
        <v>4</v>
      </c>
      <c r="F11" s="7" t="s">
        <v>19</v>
      </c>
      <c r="G11" s="3"/>
      <c r="H11" s="3"/>
      <c r="I11" s="19"/>
      <c r="J11" s="109" t="s">
        <v>59</v>
      </c>
      <c r="K11" s="87"/>
      <c r="L11" s="87"/>
      <c r="M11" s="87"/>
      <c r="N11" s="87"/>
      <c r="O11" s="87"/>
      <c r="P11" s="87"/>
      <c r="Q11" s="87"/>
      <c r="R11" s="88"/>
      <c r="S11" s="3"/>
      <c r="T11" s="3"/>
      <c r="U11" s="3"/>
      <c r="V11" s="3"/>
      <c r="W11" s="3"/>
      <c r="X11" s="3"/>
      <c r="Y11" s="3"/>
      <c r="Z11" s="3"/>
    </row>
    <row r="12" spans="1:26" ht="14.5">
      <c r="A12" s="133" t="s">
        <v>79</v>
      </c>
      <c r="B12" s="134"/>
      <c r="C12" s="135"/>
      <c r="D12" s="19"/>
      <c r="E12" s="18" t="s">
        <v>5</v>
      </c>
      <c r="F12" s="7" t="s">
        <v>22</v>
      </c>
      <c r="G12" s="3"/>
      <c r="H12" s="3"/>
      <c r="I12" s="19"/>
      <c r="J12" s="18" t="s">
        <v>7</v>
      </c>
      <c r="K12" s="4" t="s">
        <v>8</v>
      </c>
      <c r="L12" s="4" t="s">
        <v>9</v>
      </c>
      <c r="M12" s="4" t="s">
        <v>10</v>
      </c>
      <c r="N12" s="4" t="s">
        <v>11</v>
      </c>
      <c r="O12" s="4" t="s">
        <v>12</v>
      </c>
      <c r="P12" s="4" t="s">
        <v>20</v>
      </c>
      <c r="Q12" s="4" t="s">
        <v>21</v>
      </c>
      <c r="R12" s="5" t="s">
        <v>13</v>
      </c>
      <c r="S12" s="3"/>
      <c r="T12" s="3"/>
      <c r="U12" s="3"/>
      <c r="V12" s="3"/>
      <c r="W12" s="3"/>
      <c r="X12" s="3"/>
      <c r="Y12" s="3"/>
      <c r="Z12" s="3"/>
    </row>
    <row r="13" spans="1:26" ht="16" thickBot="1">
      <c r="A13" s="133" t="s">
        <v>43</v>
      </c>
      <c r="B13" s="134"/>
      <c r="C13" s="135"/>
      <c r="D13" s="19"/>
      <c r="E13" s="20" t="s">
        <v>6</v>
      </c>
      <c r="F13" s="44" t="s">
        <v>40</v>
      </c>
      <c r="G13" s="3"/>
      <c r="H13" s="3"/>
      <c r="I13" s="19"/>
      <c r="J13" s="21" t="str">
        <f t="shared" ref="J13:J17" si="0">A10</f>
        <v>ACADEMIE</v>
      </c>
      <c r="K13" s="4"/>
      <c r="L13" s="4"/>
      <c r="M13" s="4"/>
      <c r="N13" s="4"/>
      <c r="O13" s="22">
        <f t="shared" ref="O13:O17" si="1">IF(J13="","",SUM(J13:N13))</f>
        <v>0</v>
      </c>
      <c r="P13" s="4" t="str">
        <f>IF($E$20="","",SUM($F$22,$F$25,$E$28,$E$32,$E$20))</f>
        <v/>
      </c>
      <c r="Q13" s="4" t="str">
        <f>IF($F$20="","",SUM($E$22,$E$25,$F$28,$E$32,$F$20))</f>
        <v/>
      </c>
      <c r="R13" s="7" t="str">
        <f>IF($E$20="","",P13-Q13)</f>
        <v/>
      </c>
      <c r="S13" s="3"/>
      <c r="T13" s="3"/>
      <c r="U13" s="3"/>
      <c r="V13" s="3"/>
      <c r="W13" s="3"/>
      <c r="X13" s="3"/>
      <c r="Y13" s="3"/>
      <c r="Z13" s="3"/>
    </row>
    <row r="14" spans="1:26" ht="16" thickBot="1">
      <c r="A14" s="136" t="s">
        <v>56</v>
      </c>
      <c r="B14" s="137"/>
      <c r="C14" s="138"/>
      <c r="D14" s="3" t="s">
        <v>86</v>
      </c>
      <c r="E14" s="3"/>
      <c r="F14" s="3"/>
      <c r="G14" s="3"/>
      <c r="H14" s="3"/>
      <c r="I14" s="19"/>
      <c r="J14" s="21" t="str">
        <f t="shared" si="0"/>
        <v>CGOSH</v>
      </c>
      <c r="K14" s="4"/>
      <c r="L14" s="4"/>
      <c r="M14" s="4"/>
      <c r="N14" s="4"/>
      <c r="O14" s="22">
        <f t="shared" si="1"/>
        <v>0</v>
      </c>
      <c r="P14" s="4" t="str">
        <f>IF($F$20="","",SUM($E$23,$E$26,$E$29,$E$31,$F$20))</f>
        <v/>
      </c>
      <c r="Q14" s="4" t="str">
        <f>IF($E$20="","",SUM($F$23,$F$26,$F$29,$E$31,$E$20))</f>
        <v/>
      </c>
      <c r="R14" s="7" t="str">
        <f>IF($F$20="","",P14-Q14)</f>
        <v/>
      </c>
      <c r="S14" s="3"/>
      <c r="T14" s="3"/>
      <c r="U14" s="3"/>
      <c r="V14" s="3"/>
      <c r="W14" s="3"/>
      <c r="X14" s="3"/>
      <c r="Y14" s="3"/>
      <c r="Z14" s="3"/>
    </row>
    <row r="15" spans="1:26" ht="15.5">
      <c r="A15" s="3"/>
      <c r="B15" s="3"/>
      <c r="C15" s="3"/>
      <c r="D15" s="3"/>
      <c r="E15" s="3"/>
      <c r="F15" s="3"/>
      <c r="G15" s="3"/>
      <c r="H15" s="3"/>
      <c r="I15" s="19"/>
      <c r="J15" s="21" t="str">
        <f t="shared" si="0"/>
        <v>DHL</v>
      </c>
      <c r="K15" s="4"/>
      <c r="L15" s="4"/>
      <c r="M15" s="4"/>
      <c r="N15" s="4"/>
      <c r="O15" s="22">
        <f t="shared" si="1"/>
        <v>0</v>
      </c>
      <c r="P15" s="4"/>
      <c r="Q15" s="4" t="str">
        <f>IF($F$21="","",SUM($E$23,$F$25,$F$27,$F$31,$F$21))</f>
        <v/>
      </c>
      <c r="R15" s="7"/>
      <c r="S15" s="3"/>
      <c r="T15" s="3"/>
      <c r="U15" s="3"/>
      <c r="V15" s="3"/>
      <c r="W15" s="3"/>
      <c r="X15" s="3"/>
      <c r="Y15" s="3"/>
      <c r="Z15" s="3"/>
    </row>
    <row r="16" spans="1:26" ht="15.5">
      <c r="A16" s="3"/>
      <c r="B16" s="3"/>
      <c r="C16" s="3"/>
      <c r="D16" s="3"/>
      <c r="E16" s="3"/>
      <c r="F16" s="3"/>
      <c r="G16" s="3"/>
      <c r="H16" s="3"/>
      <c r="I16" s="19"/>
      <c r="J16" s="21" t="str">
        <f t="shared" si="0"/>
        <v>LE LAMENTIN</v>
      </c>
      <c r="K16" s="4"/>
      <c r="L16" s="4"/>
      <c r="M16" s="4"/>
      <c r="N16" s="4"/>
      <c r="O16" s="22">
        <f t="shared" si="1"/>
        <v>0</v>
      </c>
      <c r="P16" s="4" t="str">
        <f>IF($F$21="","",SUM($F$24,$F$26,$F$28,$F$21))</f>
        <v/>
      </c>
      <c r="Q16" s="4"/>
      <c r="R16" s="7" t="str">
        <f>IF($F$21="","",P16-Q16)</f>
        <v/>
      </c>
      <c r="S16" s="3"/>
      <c r="T16" s="3"/>
      <c r="U16" s="3"/>
      <c r="V16" s="3"/>
      <c r="W16" s="3"/>
      <c r="X16" s="3"/>
      <c r="Y16" s="3"/>
      <c r="Z16" s="3"/>
    </row>
    <row r="17" spans="1:26" ht="16" thickBot="1">
      <c r="A17" s="3"/>
      <c r="B17" s="3"/>
      <c r="C17" s="3"/>
      <c r="D17" s="3"/>
      <c r="E17" s="3"/>
      <c r="F17" s="3"/>
      <c r="G17" s="3"/>
      <c r="H17" s="3"/>
      <c r="I17" s="19"/>
      <c r="J17" s="23" t="str">
        <f t="shared" si="0"/>
        <v>EQUIPE 1</v>
      </c>
      <c r="K17" s="10"/>
      <c r="L17" s="10"/>
      <c r="M17" s="10"/>
      <c r="N17" s="10"/>
      <c r="O17" s="24">
        <f t="shared" si="1"/>
        <v>0</v>
      </c>
      <c r="P17" s="10">
        <f>IF($E$22="","",SUM($E$24,$F$27,$F$29,$E$22))</f>
        <v>0</v>
      </c>
      <c r="Q17" s="10" t="str">
        <f>IF($F$22="","",SUM($F$24,$E$27,$E$29,$F$22))</f>
        <v/>
      </c>
      <c r="R17" s="11" t="e">
        <f>IF($E$22="","",P17-Q17)</f>
        <v>#VALUE!</v>
      </c>
      <c r="S17" s="3"/>
      <c r="T17" s="3"/>
      <c r="U17" s="3"/>
      <c r="V17" s="3"/>
      <c r="W17" s="3"/>
      <c r="X17" s="3"/>
      <c r="Y17" s="3"/>
    </row>
    <row r="18" spans="1:26" ht="15.75" customHeight="1" thickBot="1">
      <c r="A18" s="152" t="s">
        <v>54</v>
      </c>
      <c r="B18" s="152"/>
      <c r="C18" s="152"/>
      <c r="D18" s="152"/>
      <c r="E18" s="152"/>
      <c r="F18" s="152"/>
      <c r="G18" s="152"/>
      <c r="H18" s="3"/>
      <c r="I18" s="3"/>
      <c r="J18" s="84"/>
      <c r="K18" s="84"/>
      <c r="L18" s="84"/>
      <c r="M18" s="84"/>
      <c r="N18" s="84"/>
      <c r="O18" s="84"/>
      <c r="P18" s="84"/>
      <c r="Q18" s="84"/>
      <c r="R18" s="84"/>
      <c r="S18" s="3"/>
      <c r="T18" s="3"/>
      <c r="U18" s="3"/>
      <c r="V18" s="3"/>
      <c r="W18" s="3"/>
      <c r="X18" s="3"/>
      <c r="Y18" s="3"/>
    </row>
    <row r="19" spans="1:26" ht="16" thickBot="1">
      <c r="A19" s="149" t="s">
        <v>113</v>
      </c>
      <c r="B19" s="150"/>
      <c r="C19" s="150"/>
      <c r="D19" s="150"/>
      <c r="E19" s="150"/>
      <c r="F19" s="150"/>
      <c r="G19" s="151"/>
      <c r="H19" s="3"/>
      <c r="I19" s="3"/>
      <c r="J19" s="85"/>
      <c r="K19" s="85"/>
      <c r="L19" s="85"/>
      <c r="M19" s="85"/>
      <c r="N19" s="85"/>
      <c r="O19" s="85"/>
      <c r="P19" s="85"/>
      <c r="Q19" s="85"/>
      <c r="R19" s="85"/>
      <c r="S19" s="45"/>
      <c r="T19" s="3"/>
      <c r="U19" s="3"/>
      <c r="V19" s="3"/>
      <c r="W19" s="3"/>
      <c r="X19" s="3"/>
      <c r="Y19" s="3"/>
      <c r="Z19" s="3"/>
    </row>
    <row r="20" spans="1:26" ht="15" customHeight="1">
      <c r="A20" s="86" t="s">
        <v>46</v>
      </c>
      <c r="B20" s="143"/>
      <c r="C20" s="143"/>
      <c r="D20" s="143"/>
      <c r="E20" s="143"/>
      <c r="F20" s="143"/>
      <c r="G20" s="144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3"/>
      <c r="U20" s="3"/>
      <c r="V20" s="3"/>
      <c r="W20" s="3"/>
      <c r="X20" s="3"/>
      <c r="Y20" s="3"/>
      <c r="Z20" s="3"/>
    </row>
    <row r="21" spans="1:26" ht="15.75" customHeight="1">
      <c r="A21" s="9" t="s">
        <v>14</v>
      </c>
      <c r="B21" s="9" t="s">
        <v>15</v>
      </c>
      <c r="C21" s="9" t="s">
        <v>16</v>
      </c>
      <c r="D21" s="89" t="s">
        <v>17</v>
      </c>
      <c r="E21" s="147"/>
      <c r="F21" s="147"/>
      <c r="G21" s="14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6"/>
      <c r="B22" s="6"/>
      <c r="C22" s="6"/>
      <c r="D22" s="6"/>
      <c r="E22" s="145" t="s">
        <v>47</v>
      </c>
      <c r="F22" s="146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51">
        <v>5</v>
      </c>
      <c r="B23" s="52">
        <v>45421</v>
      </c>
      <c r="C23" s="53" t="s">
        <v>88</v>
      </c>
      <c r="D23" s="54" t="str">
        <f>A10</f>
        <v>ACADEMIE</v>
      </c>
      <c r="E23" s="55"/>
      <c r="F23" s="55"/>
      <c r="G23" s="56" t="str">
        <f>A11</f>
        <v>CGOSH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57">
        <v>5</v>
      </c>
      <c r="B24" s="46">
        <v>45421</v>
      </c>
      <c r="C24" s="49" t="s">
        <v>89</v>
      </c>
      <c r="D24" s="47" t="str">
        <f>A12</f>
        <v>DHL</v>
      </c>
      <c r="E24" s="48"/>
      <c r="F24" s="48"/>
      <c r="G24" s="58" t="str">
        <f>A13</f>
        <v>LE LAMENTIN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57">
        <v>5</v>
      </c>
      <c r="B25" s="46">
        <v>45421</v>
      </c>
      <c r="C25" s="49" t="s">
        <v>81</v>
      </c>
      <c r="D25" s="47" t="str">
        <f>A14</f>
        <v>EQUIPE 1</v>
      </c>
      <c r="E25" s="48"/>
      <c r="F25" s="48"/>
      <c r="G25" s="58" t="str">
        <f>A10</f>
        <v>ACADEMIE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57">
        <v>5</v>
      </c>
      <c r="B26" s="46">
        <v>45421</v>
      </c>
      <c r="C26" s="49" t="s">
        <v>90</v>
      </c>
      <c r="D26" s="47" t="str">
        <f>A11</f>
        <v>CGOSH</v>
      </c>
      <c r="E26" s="48"/>
      <c r="F26" s="48"/>
      <c r="G26" s="58" t="str">
        <f t="shared" ref="G26:G27" si="2">A12</f>
        <v>DHL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thickBot="1">
      <c r="A27" s="59">
        <v>5</v>
      </c>
      <c r="B27" s="60">
        <v>45421</v>
      </c>
      <c r="C27" s="61" t="s">
        <v>33</v>
      </c>
      <c r="D27" s="62" t="str">
        <f>A14</f>
        <v>EQUIPE 1</v>
      </c>
      <c r="E27" s="72"/>
      <c r="F27" s="72"/>
      <c r="G27" s="63" t="str">
        <f t="shared" si="2"/>
        <v>LE LAMENTIN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67">
        <v>5</v>
      </c>
      <c r="B28" s="68">
        <v>45422</v>
      </c>
      <c r="C28" s="66" t="s">
        <v>88</v>
      </c>
      <c r="D28" s="69" t="str">
        <f>A12</f>
        <v>DHL</v>
      </c>
      <c r="E28" s="70"/>
      <c r="F28" s="70"/>
      <c r="G28" s="71" t="str">
        <f>A10</f>
        <v>ACADEMIE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7">
        <v>5</v>
      </c>
      <c r="B29" s="46">
        <v>45422</v>
      </c>
      <c r="C29" s="49" t="s">
        <v>89</v>
      </c>
      <c r="D29" s="47" t="str">
        <f t="shared" ref="D29:D30" si="3">A11</f>
        <v>CGOSH</v>
      </c>
      <c r="E29" s="48"/>
      <c r="F29" s="48"/>
      <c r="G29" s="58" t="str">
        <f t="shared" ref="G29:G30" si="4">A13</f>
        <v>LE LAMENTIN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57">
        <v>5</v>
      </c>
      <c r="B30" s="46">
        <v>44691</v>
      </c>
      <c r="C30" s="49" t="s">
        <v>81</v>
      </c>
      <c r="D30" s="47" t="str">
        <f t="shared" si="3"/>
        <v>DHL</v>
      </c>
      <c r="E30" s="50"/>
      <c r="F30" s="50"/>
      <c r="G30" s="58" t="str">
        <f t="shared" si="4"/>
        <v>EQUIPE 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57">
        <v>5</v>
      </c>
      <c r="B31" s="46">
        <v>44691</v>
      </c>
      <c r="C31" s="49" t="s">
        <v>90</v>
      </c>
      <c r="D31" s="47" t="str">
        <f t="shared" ref="D31:D32" si="5">A10</f>
        <v>ACADEMIE</v>
      </c>
      <c r="E31" s="49"/>
      <c r="F31" s="49"/>
      <c r="G31" s="58" t="str">
        <f t="shared" ref="G31:G32" si="6">A13</f>
        <v>LE LAMENTIN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>
      <c r="A32" s="59">
        <v>5</v>
      </c>
      <c r="B32" s="60">
        <v>44691</v>
      </c>
      <c r="C32" s="61" t="s">
        <v>33</v>
      </c>
      <c r="D32" s="62" t="str">
        <f t="shared" si="5"/>
        <v>CGOSH</v>
      </c>
      <c r="E32" s="61"/>
      <c r="F32" s="61"/>
      <c r="G32" s="63" t="str">
        <f t="shared" si="6"/>
        <v>EQUIPE 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5"/>
      <c r="X33" s="15"/>
      <c r="Y33" s="15"/>
      <c r="Z33" s="15"/>
    </row>
    <row r="34" spans="1:26" ht="15.75" customHeight="1">
      <c r="A34" s="15"/>
      <c r="X34" s="15"/>
      <c r="Y34" s="15"/>
      <c r="Z34" s="15"/>
    </row>
    <row r="35" spans="1:26" ht="15.75" customHeight="1">
      <c r="A35" s="15"/>
      <c r="X35" s="15"/>
      <c r="Y35" s="15"/>
      <c r="Z35" s="15"/>
    </row>
    <row r="36" spans="1:26" ht="15.75" customHeight="1">
      <c r="A36" s="15"/>
      <c r="X36" s="15"/>
      <c r="Y36" s="15"/>
      <c r="Z36" s="15"/>
    </row>
    <row r="37" spans="1:26" ht="15.75" customHeight="1">
      <c r="A37" s="15"/>
      <c r="X37" s="15"/>
      <c r="Y37" s="15"/>
      <c r="Z37" s="15"/>
    </row>
    <row r="38" spans="1:26" ht="15.75" customHeight="1">
      <c r="A38" s="15"/>
      <c r="X38" s="15"/>
      <c r="Y38" s="15"/>
      <c r="Z38" s="15"/>
    </row>
    <row r="39" spans="1:26" ht="15.75" customHeight="1">
      <c r="A39" s="15"/>
      <c r="X39" s="15"/>
      <c r="Y39" s="15"/>
      <c r="Z39" s="1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8">
    <mergeCell ref="A20:G20"/>
    <mergeCell ref="E22:F22"/>
    <mergeCell ref="D21:G21"/>
    <mergeCell ref="J18:R19"/>
    <mergeCell ref="A19:G19"/>
    <mergeCell ref="A18:G18"/>
    <mergeCell ref="A12:C12"/>
    <mergeCell ref="A13:C13"/>
    <mergeCell ref="A14:C14"/>
    <mergeCell ref="B1:I1"/>
    <mergeCell ref="L1:Q1"/>
    <mergeCell ref="A2:K2"/>
    <mergeCell ref="L2:Q2"/>
    <mergeCell ref="A9:C9"/>
    <mergeCell ref="E9:F9"/>
    <mergeCell ref="A10:C10"/>
    <mergeCell ref="A11:C11"/>
    <mergeCell ref="J11:R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D7E9-8B60-4815-A065-C35368A85BC0}">
  <dimension ref="C3:J984"/>
  <sheetViews>
    <sheetView topLeftCell="A4" workbookViewId="0">
      <selection activeCell="L17" sqref="L17"/>
    </sheetView>
  </sheetViews>
  <sheetFormatPr baseColWidth="10" defaultColWidth="14.453125" defaultRowHeight="15" customHeight="1"/>
  <cols>
    <col min="1" max="2" width="10.7265625" customWidth="1"/>
    <col min="3" max="5" width="8.7265625" customWidth="1"/>
    <col min="6" max="6" width="20.7265625" customWidth="1"/>
    <col min="7" max="8" width="6.7265625" customWidth="1"/>
    <col min="9" max="9" width="20.7265625" customWidth="1"/>
    <col min="10" max="10" width="10.7265625" style="74" customWidth="1"/>
    <col min="11" max="26" width="10.7265625" customWidth="1"/>
  </cols>
  <sheetData>
    <row r="3" spans="3:10" ht="14.5">
      <c r="D3" s="125" t="s">
        <v>91</v>
      </c>
      <c r="E3" s="100"/>
      <c r="F3" s="100"/>
      <c r="G3" s="100"/>
      <c r="H3" s="100"/>
      <c r="I3" s="100"/>
    </row>
    <row r="4" spans="3:10" ht="15" customHeight="1">
      <c r="D4" s="100"/>
      <c r="E4" s="100"/>
      <c r="F4" s="100"/>
      <c r="G4" s="100"/>
      <c r="H4" s="100"/>
      <c r="I4" s="100"/>
    </row>
    <row r="5" spans="3:10" ht="15" customHeight="1">
      <c r="C5" s="126" t="s">
        <v>23</v>
      </c>
      <c r="D5" s="100"/>
      <c r="E5" s="100"/>
      <c r="F5" s="100"/>
      <c r="G5" s="100"/>
      <c r="H5" s="100"/>
      <c r="I5" s="100"/>
    </row>
    <row r="6" spans="3:10" ht="15" customHeight="1">
      <c r="C6" s="100"/>
      <c r="D6" s="100"/>
      <c r="E6" s="100"/>
      <c r="F6" s="100"/>
      <c r="G6" s="100"/>
      <c r="H6" s="100"/>
      <c r="I6" s="100"/>
    </row>
    <row r="7" spans="3:10" ht="14.5">
      <c r="C7" s="110"/>
      <c r="D7" s="100"/>
      <c r="E7" s="100"/>
      <c r="F7" s="100"/>
      <c r="G7" s="100"/>
      <c r="H7" s="100"/>
      <c r="I7" s="100"/>
    </row>
    <row r="8" spans="3:10" thickBot="1">
      <c r="E8" s="3"/>
    </row>
    <row r="9" spans="3:10" thickBot="1">
      <c r="C9" s="132" t="s">
        <v>106</v>
      </c>
      <c r="D9" s="130"/>
      <c r="E9" s="130"/>
      <c r="F9" s="130"/>
      <c r="G9" s="130"/>
      <c r="H9" s="130"/>
      <c r="I9" s="131"/>
    </row>
    <row r="10" spans="3:10" ht="15.75" customHeight="1">
      <c r="C10" s="86" t="s">
        <v>46</v>
      </c>
      <c r="D10" s="87"/>
      <c r="E10" s="87"/>
      <c r="F10" s="87"/>
      <c r="G10" s="87"/>
      <c r="H10" s="87"/>
      <c r="I10" s="88"/>
    </row>
    <row r="11" spans="3:10" ht="15.75" customHeight="1" thickBot="1"/>
    <row r="12" spans="3:10" ht="15.5" customHeight="1" thickBot="1">
      <c r="C12" s="26"/>
      <c r="D12" s="120" t="s">
        <v>27</v>
      </c>
      <c r="E12" s="121"/>
      <c r="F12" s="121"/>
      <c r="G12" s="121"/>
      <c r="H12" s="121"/>
      <c r="I12" s="122"/>
    </row>
    <row r="13" spans="3:10" ht="15.75" customHeight="1">
      <c r="C13" s="27" t="s">
        <v>14</v>
      </c>
      <c r="D13" s="28" t="s">
        <v>15</v>
      </c>
      <c r="E13" s="28" t="s">
        <v>16</v>
      </c>
      <c r="F13" s="28"/>
      <c r="G13" s="118" t="s">
        <v>28</v>
      </c>
      <c r="H13" s="119"/>
      <c r="I13" s="29"/>
    </row>
    <row r="14" spans="3:10" ht="15.75" customHeight="1" thickBot="1">
      <c r="C14" s="13">
        <v>1</v>
      </c>
      <c r="D14" s="34">
        <v>45423</v>
      </c>
      <c r="E14" s="43" t="s">
        <v>89</v>
      </c>
      <c r="F14" s="36" t="s">
        <v>92</v>
      </c>
      <c r="G14" s="35"/>
      <c r="H14" s="35"/>
      <c r="I14" s="37" t="s">
        <v>93</v>
      </c>
      <c r="J14" s="74" t="s">
        <v>111</v>
      </c>
    </row>
    <row r="15" spans="3:10" ht="15.75" customHeight="1" thickBot="1">
      <c r="C15" s="13">
        <v>2</v>
      </c>
      <c r="D15" s="34">
        <v>45423</v>
      </c>
      <c r="E15" s="43" t="s">
        <v>89</v>
      </c>
      <c r="F15" s="36" t="s">
        <v>94</v>
      </c>
      <c r="G15" s="35"/>
      <c r="H15" s="35"/>
      <c r="I15" s="37" t="s">
        <v>95</v>
      </c>
      <c r="J15" s="74" t="s">
        <v>112</v>
      </c>
    </row>
    <row r="16" spans="3:10" ht="15.75" customHeight="1"/>
    <row r="17" spans="3:9" ht="15.75" customHeight="1" thickBot="1"/>
    <row r="18" spans="3:9" ht="15.75" customHeight="1" thickBot="1">
      <c r="C18" s="26"/>
      <c r="D18" s="120" t="s">
        <v>76</v>
      </c>
      <c r="E18" s="121"/>
      <c r="F18" s="121"/>
      <c r="G18" s="121"/>
      <c r="H18" s="121"/>
      <c r="I18" s="122"/>
    </row>
    <row r="19" spans="3:9" ht="15.75" customHeight="1">
      <c r="C19" s="27" t="s">
        <v>14</v>
      </c>
      <c r="D19" s="28" t="s">
        <v>15</v>
      </c>
      <c r="E19" s="28" t="s">
        <v>16</v>
      </c>
      <c r="F19" s="28"/>
      <c r="G19" s="118" t="s">
        <v>28</v>
      </c>
      <c r="H19" s="119"/>
      <c r="I19" s="29"/>
    </row>
    <row r="20" spans="3:9" ht="15.75" customHeight="1" thickBot="1">
      <c r="C20" s="13">
        <v>2</v>
      </c>
      <c r="D20" s="34">
        <v>45423</v>
      </c>
      <c r="E20" s="43" t="s">
        <v>33</v>
      </c>
      <c r="F20" s="36" t="s">
        <v>34</v>
      </c>
      <c r="G20" s="35"/>
      <c r="H20" s="35"/>
      <c r="I20" s="37" t="s">
        <v>35</v>
      </c>
    </row>
    <row r="21" spans="3:9" ht="15.75" customHeight="1"/>
    <row r="22" spans="3:9" ht="15.75" customHeight="1" thickBot="1"/>
    <row r="23" spans="3:9" ht="15.75" customHeight="1" thickBot="1">
      <c r="C23" s="26"/>
      <c r="D23" s="120" t="s">
        <v>36</v>
      </c>
      <c r="E23" s="121"/>
      <c r="F23" s="121"/>
      <c r="G23" s="121"/>
      <c r="H23" s="121"/>
      <c r="I23" s="122"/>
    </row>
    <row r="24" spans="3:9" ht="15.75" customHeight="1">
      <c r="C24" s="27" t="s">
        <v>14</v>
      </c>
      <c r="D24" s="28" t="s">
        <v>15</v>
      </c>
      <c r="E24" s="28" t="s">
        <v>16</v>
      </c>
      <c r="F24" s="28"/>
      <c r="G24" s="118" t="s">
        <v>28</v>
      </c>
      <c r="H24" s="119"/>
      <c r="I24" s="29"/>
    </row>
    <row r="25" spans="3:9" ht="15.75" customHeight="1" thickBot="1">
      <c r="C25" s="13">
        <v>1</v>
      </c>
      <c r="D25" s="34">
        <v>45423</v>
      </c>
      <c r="E25" s="43" t="s">
        <v>33</v>
      </c>
      <c r="F25" s="36" t="s">
        <v>37</v>
      </c>
      <c r="G25" s="35"/>
      <c r="H25" s="35"/>
      <c r="I25" s="37" t="s">
        <v>38</v>
      </c>
    </row>
    <row r="26" spans="3:9" ht="15.75" customHeight="1"/>
    <row r="27" spans="3:9" ht="15.75" customHeight="1"/>
    <row r="28" spans="3:9" ht="15.75" customHeight="1"/>
    <row r="29" spans="3:9" ht="15.75" customHeight="1"/>
    <row r="30" spans="3:9" ht="15.75" customHeight="1"/>
    <row r="31" spans="3:9" ht="15.75" customHeight="1"/>
    <row r="32" spans="3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1">
    <mergeCell ref="G24:H24"/>
    <mergeCell ref="D12:I12"/>
    <mergeCell ref="D3:I4"/>
    <mergeCell ref="C5:I6"/>
    <mergeCell ref="C7:I7"/>
    <mergeCell ref="C9:I9"/>
    <mergeCell ref="C10:I10"/>
    <mergeCell ref="G13:H13"/>
    <mergeCell ref="D18:I18"/>
    <mergeCell ref="G19:H19"/>
    <mergeCell ref="D23:I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FOOT 7 OPEN Poule A</vt:lpstr>
      <vt:lpstr>FOOT 7 OPEN Poule B</vt:lpstr>
      <vt:lpstr>FOOT 7 OPEN Poule C</vt:lpstr>
      <vt:lpstr>FOOT 7 OPEN Poule D</vt:lpstr>
      <vt:lpstr>FOOT 7 OPEN Phase Finale</vt:lpstr>
      <vt:lpstr>FOOT 7 +40 POULE</vt:lpstr>
      <vt:lpstr>FOOT 7 +40 PHASE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FOSSA</dc:creator>
  <cp:lastModifiedBy>Frédéric Delannoy</cp:lastModifiedBy>
  <dcterms:created xsi:type="dcterms:W3CDTF">2019-04-25T13:22:32Z</dcterms:created>
  <dcterms:modified xsi:type="dcterms:W3CDTF">2024-05-08T18:41:21Z</dcterms:modified>
</cp:coreProperties>
</file>